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userName="Дмитрий Петров" reservationPassword="EB31"/>
  <workbookPr codeName="ThisWorkbook"/>
  <bookViews>
    <workbookView xWindow="150" yWindow="615" windowWidth="28455" windowHeight="13995"/>
  </bookViews>
  <sheets>
    <sheet name="короткий прайс" sheetId="1" r:id="rId1"/>
  </sheets>
  <calcPr calcId="114210" refMode="R1C1"/>
</workbook>
</file>

<file path=xl/calcChain.xml><?xml version="1.0" encoding="utf-8"?>
<calcChain xmlns="http://schemas.openxmlformats.org/spreadsheetml/2006/main">
  <c r="G765" i="1"/>
  <c r="I765"/>
  <c r="I766"/>
  <c r="I767"/>
  <c r="I768"/>
  <c r="I769"/>
  <c r="I764"/>
  <c r="A845"/>
  <c r="A846"/>
  <c r="A847"/>
  <c r="A848"/>
  <c r="A849"/>
  <c r="A850"/>
  <c r="A851"/>
  <c r="A852"/>
  <c r="A853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8"/>
  <c r="A619"/>
  <c r="A620"/>
  <c r="A621"/>
  <c r="A622"/>
  <c r="A623"/>
  <c r="A624"/>
  <c r="A625"/>
  <c r="A626"/>
  <c r="A627"/>
  <c r="A628"/>
  <c r="A629"/>
  <c r="A630"/>
  <c r="A631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6"/>
  <c r="A657"/>
  <c r="A658"/>
  <c r="A659"/>
  <c r="A660"/>
  <c r="A667"/>
  <c r="A668"/>
  <c r="A669"/>
  <c r="A670"/>
  <c r="A671"/>
  <c r="A672"/>
  <c r="A673"/>
  <c r="A674"/>
  <c r="A675"/>
  <c r="A676"/>
  <c r="A677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8"/>
  <c r="A729"/>
  <c r="A730"/>
  <c r="A731"/>
  <c r="A732"/>
  <c r="A733"/>
  <c r="A734"/>
  <c r="A735"/>
  <c r="A736"/>
  <c r="I853"/>
  <c r="H853"/>
  <c r="G853"/>
  <c r="I852"/>
  <c r="H852"/>
  <c r="G852"/>
  <c r="I851"/>
  <c r="H851"/>
  <c r="G851"/>
  <c r="I850"/>
  <c r="H850"/>
  <c r="G850"/>
  <c r="I849"/>
  <c r="G849"/>
  <c r="I848"/>
  <c r="H848"/>
  <c r="I847"/>
  <c r="H847"/>
  <c r="I846"/>
  <c r="H846"/>
  <c r="I845"/>
  <c r="G845"/>
  <c r="I844"/>
  <c r="G844"/>
  <c r="I843"/>
  <c r="I842"/>
  <c r="G842"/>
  <c r="I841"/>
  <c r="H841"/>
  <c r="G841"/>
  <c r="I840"/>
  <c r="H840"/>
  <c r="I839"/>
  <c r="H839"/>
  <c r="I838"/>
  <c r="H838"/>
  <c r="I837"/>
  <c r="H837"/>
  <c r="I836"/>
  <c r="H836"/>
  <c r="I835"/>
  <c r="H835"/>
  <c r="I834"/>
  <c r="H834"/>
  <c r="I833"/>
  <c r="H833"/>
  <c r="I832"/>
  <c r="H832"/>
  <c r="G832"/>
  <c r="I831"/>
  <c r="H831"/>
  <c r="G831"/>
  <c r="I830"/>
  <c r="H830"/>
  <c r="I829"/>
  <c r="H829"/>
  <c r="I828"/>
  <c r="H828"/>
  <c r="G828"/>
  <c r="I827"/>
  <c r="H827"/>
  <c r="I826"/>
  <c r="H826"/>
  <c r="I825"/>
  <c r="H825"/>
  <c r="I824"/>
  <c r="H824"/>
  <c r="I823"/>
  <c r="H823"/>
  <c r="I822"/>
  <c r="H822"/>
  <c r="I821"/>
  <c r="H821"/>
  <c r="I820"/>
  <c r="H820"/>
  <c r="I819"/>
  <c r="H819"/>
  <c r="G819"/>
  <c r="I818"/>
  <c r="H818"/>
  <c r="G818"/>
  <c r="I817"/>
  <c r="H817"/>
  <c r="I816"/>
  <c r="H816"/>
  <c r="I815"/>
  <c r="H815"/>
  <c r="I814"/>
  <c r="H814"/>
  <c r="I813"/>
  <c r="H813"/>
  <c r="I812"/>
  <c r="H812"/>
  <c r="I811"/>
  <c r="H811"/>
  <c r="I810"/>
  <c r="H810"/>
  <c r="I809"/>
  <c r="H809"/>
  <c r="I808"/>
  <c r="H808"/>
  <c r="I807"/>
  <c r="H807"/>
  <c r="I806"/>
  <c r="H806"/>
  <c r="I805"/>
  <c r="H805"/>
  <c r="G805"/>
  <c r="I804"/>
  <c r="H804"/>
  <c r="I803"/>
  <c r="H803"/>
  <c r="I802"/>
  <c r="I801"/>
  <c r="H801"/>
  <c r="G801"/>
  <c r="I800"/>
  <c r="I799"/>
  <c r="H799"/>
  <c r="G799"/>
  <c r="I798"/>
  <c r="H798"/>
  <c r="G798"/>
  <c r="I797"/>
  <c r="I796"/>
  <c r="H796"/>
  <c r="G796"/>
  <c r="I795"/>
  <c r="H795"/>
  <c r="G795"/>
  <c r="I794"/>
  <c r="H794"/>
  <c r="G794"/>
  <c r="I793"/>
  <c r="H793"/>
  <c r="G793"/>
  <c r="I792"/>
  <c r="H792"/>
  <c r="G792"/>
  <c r="I791"/>
  <c r="H791"/>
  <c r="G791"/>
  <c r="I790"/>
  <c r="H790"/>
  <c r="G790"/>
  <c r="I789"/>
  <c r="G789"/>
  <c r="I788"/>
  <c r="I787"/>
  <c r="H787"/>
  <c r="G787"/>
  <c r="I786"/>
  <c r="H786"/>
  <c r="G786"/>
  <c r="I785"/>
  <c r="H785"/>
  <c r="G785"/>
  <c r="I784"/>
  <c r="H784"/>
  <c r="G784"/>
  <c r="I783"/>
  <c r="H783"/>
  <c r="G783"/>
  <c r="I782"/>
  <c r="H782"/>
  <c r="G782"/>
  <c r="I781"/>
  <c r="H781"/>
  <c r="G781"/>
  <c r="I780"/>
  <c r="H780"/>
  <c r="G780"/>
  <c r="I779"/>
  <c r="H779"/>
  <c r="G779"/>
  <c r="I778"/>
  <c r="H778"/>
  <c r="G778"/>
  <c r="I777"/>
  <c r="H777"/>
  <c r="I776"/>
  <c r="H776"/>
  <c r="G776"/>
  <c r="I775"/>
  <c r="I774"/>
  <c r="H774"/>
  <c r="G774"/>
  <c r="I773"/>
  <c r="I772"/>
  <c r="H772"/>
  <c r="I771"/>
  <c r="H771"/>
  <c r="I770"/>
  <c r="H769"/>
  <c r="H768"/>
  <c r="G768"/>
  <c r="H767"/>
  <c r="G767"/>
  <c r="H766"/>
  <c r="H765"/>
  <c r="H764"/>
  <c r="I763"/>
  <c r="H763"/>
  <c r="G763"/>
  <c r="I762"/>
  <c r="H762"/>
  <c r="G762"/>
  <c r="I761"/>
  <c r="H761"/>
  <c r="G761"/>
  <c r="I760"/>
  <c r="H760"/>
  <c r="G760"/>
  <c r="I759"/>
  <c r="H759"/>
  <c r="G759"/>
  <c r="I758"/>
  <c r="H758"/>
  <c r="G758"/>
  <c r="I757"/>
  <c r="H757"/>
  <c r="G757"/>
  <c r="I756"/>
  <c r="H756"/>
  <c r="G756"/>
  <c r="I755"/>
  <c r="H755"/>
  <c r="G755"/>
  <c r="I754"/>
  <c r="H754"/>
  <c r="G754"/>
  <c r="I753"/>
  <c r="H753"/>
  <c r="G753"/>
  <c r="I752"/>
  <c r="H752"/>
  <c r="G752"/>
  <c r="I751"/>
  <c r="H751"/>
  <c r="G751"/>
  <c r="I750"/>
  <c r="H750"/>
  <c r="G750"/>
  <c r="I749"/>
  <c r="H749"/>
  <c r="G749"/>
  <c r="I748"/>
  <c r="H748"/>
  <c r="G748"/>
  <c r="I747"/>
  <c r="H747"/>
  <c r="G747"/>
  <c r="I746"/>
  <c r="H746"/>
  <c r="G746"/>
  <c r="I745"/>
  <c r="H745"/>
  <c r="G745"/>
  <c r="I744"/>
  <c r="H744"/>
  <c r="G744"/>
  <c r="I743"/>
  <c r="H743"/>
  <c r="G743"/>
  <c r="I742"/>
  <c r="H742"/>
  <c r="G742"/>
  <c r="I741"/>
  <c r="H741"/>
  <c r="G741"/>
  <c r="I740"/>
  <c r="H740"/>
  <c r="G740"/>
  <c r="I739"/>
  <c r="H739"/>
  <c r="G739"/>
  <c r="I738"/>
  <c r="H738"/>
  <c r="G738"/>
  <c r="I737"/>
  <c r="H737"/>
  <c r="G737"/>
  <c r="I736"/>
  <c r="H736"/>
  <c r="G736"/>
  <c r="I735"/>
  <c r="H735"/>
  <c r="G735"/>
  <c r="I734"/>
  <c r="H734"/>
  <c r="G734"/>
  <c r="I733"/>
  <c r="H733"/>
  <c r="G733"/>
  <c r="I732"/>
  <c r="H732"/>
  <c r="G732"/>
  <c r="I731"/>
  <c r="H731"/>
  <c r="G731"/>
  <c r="I730"/>
  <c r="H730"/>
  <c r="G730"/>
  <c r="I729"/>
  <c r="H729"/>
  <c r="G729"/>
  <c r="I728"/>
  <c r="H728"/>
  <c r="G728"/>
  <c r="A661"/>
  <c r="A662"/>
  <c r="A663"/>
  <c r="A664"/>
  <c r="A665"/>
  <c r="A666"/>
  <c r="H651"/>
  <c r="I616"/>
  <c r="H616"/>
  <c r="I615"/>
  <c r="H615"/>
  <c r="I614"/>
  <c r="H614"/>
  <c r="I613"/>
  <c r="H613"/>
  <c r="I612"/>
  <c r="H612"/>
  <c r="I611"/>
  <c r="H611"/>
  <c r="I610"/>
  <c r="H610"/>
  <c r="I609"/>
  <c r="H609"/>
  <c r="I608"/>
  <c r="H608"/>
  <c r="I607"/>
  <c r="H607"/>
  <c r="I606"/>
  <c r="H606"/>
  <c r="I605"/>
  <c r="H605"/>
  <c r="I604"/>
  <c r="H604"/>
  <c r="I603"/>
  <c r="H603"/>
  <c r="I602"/>
  <c r="H602"/>
  <c r="I601"/>
  <c r="H601"/>
  <c r="I600"/>
  <c r="H600"/>
  <c r="I599"/>
  <c r="H599"/>
  <c r="I598"/>
  <c r="H598"/>
  <c r="I597"/>
  <c r="H597"/>
  <c r="I596"/>
  <c r="H596"/>
  <c r="I595"/>
  <c r="H595"/>
  <c r="I594"/>
  <c r="H594"/>
  <c r="I593"/>
  <c r="H593"/>
  <c r="I592"/>
  <c r="H592"/>
  <c r="I591"/>
  <c r="H591"/>
  <c r="I590"/>
  <c r="H590"/>
  <c r="I589"/>
  <c r="H589"/>
  <c r="I588"/>
  <c r="H588"/>
  <c r="I587"/>
  <c r="H587"/>
  <c r="I586"/>
  <c r="H586"/>
  <c r="I585"/>
  <c r="H585"/>
  <c r="I584"/>
  <c r="H584"/>
  <c r="I583"/>
  <c r="H583"/>
  <c r="G576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8"/>
  <c r="A229"/>
  <c r="A230"/>
  <c r="A231"/>
  <c r="A232"/>
  <c r="A233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8"/>
  <c r="A359"/>
  <c r="A360"/>
  <c r="A361"/>
  <c r="A362"/>
  <c r="A363"/>
  <c r="A364"/>
  <c r="A365"/>
  <c r="A366"/>
  <c r="A367"/>
  <c r="A368"/>
  <c r="A369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H475"/>
  <c r="H465"/>
  <c r="H464"/>
  <c r="H463"/>
  <c r="I401"/>
  <c r="I400"/>
  <c r="I398"/>
  <c r="I396"/>
  <c r="I392"/>
  <c r="I391"/>
  <c r="I389"/>
  <c r="I386"/>
  <c r="I385"/>
  <c r="I384"/>
  <c r="I383"/>
  <c r="I380"/>
  <c r="I378"/>
  <c r="A234"/>
  <c r="A235"/>
  <c r="A236"/>
  <c r="A237"/>
  <c r="A238"/>
  <c r="A239"/>
  <c r="A240"/>
  <c r="A241"/>
  <c r="A242"/>
  <c r="A243"/>
  <c r="A244"/>
  <c r="A245"/>
  <c r="A246"/>
  <c r="A247"/>
</calcChain>
</file>

<file path=xl/sharedStrings.xml><?xml version="1.0" encoding="utf-8"?>
<sst xmlns="http://schemas.openxmlformats.org/spreadsheetml/2006/main" count="3318" uniqueCount="886">
  <si>
    <t>Раскладка белая ASN  RUS22 (4м) ABS</t>
  </si>
  <si>
    <t>Раскладка белый  ASN  RUS22 (3м) ABS</t>
  </si>
  <si>
    <t xml:space="preserve">Раскладка металлик ASN  А907 (4м) ABS </t>
  </si>
  <si>
    <t xml:space="preserve">Раскладка металлик ASN  А907 (3м) ABS </t>
  </si>
  <si>
    <t>Раскладка хром ASN (3м) ABS</t>
  </si>
  <si>
    <t>Раскладка хром ASN (4м) ABS</t>
  </si>
  <si>
    <t>Раскладка супер-золото ASN (3м) ABS</t>
  </si>
  <si>
    <t>Раскладка супер-хром ASN (3м) ABS</t>
  </si>
  <si>
    <t>Раскладка супер-хром ASN (4м) ABS</t>
  </si>
  <si>
    <t>Несущая шина BTN-E (4м) ABS для немецкого дизайна</t>
  </si>
  <si>
    <t>Несущая шина BTN (4м) ABS для немецкого дизайна</t>
  </si>
  <si>
    <t>Несущая шина BT-8-Е (4м) ABS для дизайна Omega</t>
  </si>
  <si>
    <t>Несущая шина BT-8 (4м) ABS для дизайна Omega</t>
  </si>
  <si>
    <t>Несущая шина BTS (4м) ABS для S-дизайна</t>
  </si>
  <si>
    <t>Рейка AN 85 A белая матовая ЭКОНОМ Открытый тип (немецкий дизайн)</t>
  </si>
  <si>
    <t>Рейка AN 85 A белая матовая  Открытый тип (немецкий дизайн)</t>
  </si>
  <si>
    <t xml:space="preserve">Рейка AN 85 A металлик  Открытый тип (немецкий дизайн) </t>
  </si>
  <si>
    <t xml:space="preserve">Рейка AN 85 A металлик ЭКОНОМ  Открытый тип (немецкий дизайн) </t>
  </si>
  <si>
    <t>Рейка AN 85 A суперхром Открытый тип (немецкий дизайн)</t>
  </si>
  <si>
    <t xml:space="preserve">Рейка AN 85 A суперзолото Открытый тип (немецкий дизайн) </t>
  </si>
  <si>
    <t>Рейка AN 135 A белая матовая Открытый тип (немецкий дизайн)</t>
  </si>
  <si>
    <t xml:space="preserve">Рейка AN 135 A белая матовая ЭКОНОМ Открытый тип (нем. дизайн) </t>
  </si>
  <si>
    <t xml:space="preserve">Рейка AN 135 A металлик Открытый тип (нем. дизайн) </t>
  </si>
  <si>
    <t xml:space="preserve">Рейка AN 135 A металлик ЭКОНОМ Открытый тип (нем. дизайн) </t>
  </si>
  <si>
    <t xml:space="preserve">Рейка AN 135 A суперхром Открытый тип (нем. дизайн) </t>
  </si>
  <si>
    <t xml:space="preserve">Рейка AN 135 A золото Открытый тип (нем. дизайн) </t>
  </si>
  <si>
    <t xml:space="preserve">Рейка потолочная Cesal бесщелевого типа S-100 100х3000 мм, белый </t>
  </si>
  <si>
    <t xml:space="preserve">Рейка потолочная Cesal бесщелевого типа S-100 100х4000 мм, белый </t>
  </si>
  <si>
    <t xml:space="preserve">Рейка потолочная Cesal бесщелевого типа S-150 150х3000 мм, белый </t>
  </si>
  <si>
    <t xml:space="preserve">Рейка потолочная Cesal бесщелевого типа S-150 150х4000 мм, белый </t>
  </si>
  <si>
    <t>РЕЕЧНЫЕ ПОТОЛКИ (ЦЕНА ЗА КОМПЛЕКТ)</t>
  </si>
  <si>
    <t>Реечный потолок Албес А100 АS белый матовый 3м (полностью в сборе)</t>
  </si>
  <si>
    <t>Реечный потолок Албес А100 АS белый матовый 4м (полностью в сборе)</t>
  </si>
  <si>
    <t>Реечный потолок Албес А100 АS белый матовый ЭКОНОМ RUS01 3м (полностью в сборе)</t>
  </si>
  <si>
    <t>Реечный потолок Албес А100 АТ белый матовый 3м Omega (полностью в сборе)</t>
  </si>
  <si>
    <t>Реечный потолок Албес А100 АТ белый матовый 4м Omega (полностью в сборе)</t>
  </si>
  <si>
    <t>Реечный потолок Албес А100 АТ-E белый матовый 3м Omega (полностью в сборе)</t>
  </si>
  <si>
    <t>Реечный потолок Албес А100 АТ-E белый матовый 4м Omega (полностью в сборе)</t>
  </si>
  <si>
    <t>Реечный потолок Албес А150 АS белый матовый 3м (полностью в сборе)</t>
  </si>
  <si>
    <t>Реечный потолок Албес А150 АS белый матовый 4м (полностью в сборе)</t>
  </si>
  <si>
    <t xml:space="preserve">Реечный потолок Албес А150 АS ЭКОНОМ белый матовый 3м (полностью в сборе) </t>
  </si>
  <si>
    <t xml:space="preserve">Реечный потолок Албес А150 АS ЭКОНОМ белый матовый 4м (полностью в сборе) </t>
  </si>
  <si>
    <t>Реечный потолок Албес А150 АТ белый матовый 3м Omega (полностью в сборе)</t>
  </si>
  <si>
    <t>Реечный потолок Албес А150 АТ белый матовый 4м Omega (полностью в сборе)</t>
  </si>
  <si>
    <t xml:space="preserve">Реечный потолок Албес А150 АТ-E белый матовый 3м Omega (полностью в сборе) </t>
  </si>
  <si>
    <t xml:space="preserve">Реечный потолок Албес А150 АТ-E белый матовый 4м Omega (полностью в сборе) </t>
  </si>
  <si>
    <t>Реечный потолок Албес AN85A белый матовый 3м, Немецкий дизайн (Полностью в сборе)</t>
  </si>
  <si>
    <t>Реечный потолок Албес AN85A белый матовый 4м, Немецкий дизайн (Полностью в сборе)</t>
  </si>
  <si>
    <t>Реечный потолок Албес AN85A белый матовый ЭКОНОМ 3м, Немецкий дизайн (Полностью в сборе)</t>
  </si>
  <si>
    <t>Реечный потолок Албес AN85A белый матовый ЭКОНОМ 4м, Немецкий дизайн (Полностью в сборе)</t>
  </si>
  <si>
    <t xml:space="preserve">Реечный потолок Албес AN85A металлик 3м, Немецкий дизайн (Полностью в сборе) </t>
  </si>
  <si>
    <t xml:space="preserve">Реечный потолок Албес AN85A металлик 4м, Немецкий дизайн (Полностью в сборе) </t>
  </si>
  <si>
    <t xml:space="preserve">Реечный потолок Албес AN85A металлик ЭКОНОМ 3м, Немецкий дизайн (Полностью в сборе) </t>
  </si>
  <si>
    <t>Реечный потолок Албес AN85A металлик ЭКОНОМ 4м, Немецкий дизайн (Полностью в сборе)</t>
  </si>
  <si>
    <t xml:space="preserve">Реечный потолок Албес AN85A суперхром 3м, Немецкий дизайн (Полностью в сборе) </t>
  </si>
  <si>
    <t xml:space="preserve">Реечный потолок Албес AN85A суперхром 4м, Немецкий дизайн (Полностью в сборе) </t>
  </si>
  <si>
    <t xml:space="preserve">Реечный потолок Албес AN85A суперзолото 3м, Немецкий дизайн (Полностью в сборе) </t>
  </si>
  <si>
    <t xml:space="preserve">Реечный потолок Албес AN85A суперзолото 4м, Немецкий дизайн (Полностью в сборе) </t>
  </si>
  <si>
    <t>Реечный потолок Албес AN135A белый матовый 3м, Немецкий дизайн (Полностью в сборе)</t>
  </si>
  <si>
    <t>Реечный потолок Албес AN135A белый матовый 4м, Немецкий дизайн (Полностью в сборе)</t>
  </si>
  <si>
    <t>Реечный потолок Албес AN85AC белый матовый 3м, Немецкий дизайн (Полностью в сборе)</t>
  </si>
  <si>
    <t>Реечный потолок Албес AN85AC белый матовый 4м, Немецкий дизайн (Полностью в сборе)</t>
  </si>
  <si>
    <t>Кубообразные реечные потолки (дизайнерские) ЦЕНА ЗА КОМПЛЕКТ</t>
  </si>
  <si>
    <t>Реечный потолок Албес A38/S (марка системы A50S) белый матовый 3м, кубообразный дизайн (полностью в сборе)</t>
  </si>
  <si>
    <t>Реечный потолок Албес A38/S (марка системы A50S) СВЕТЛОЕ ДЕРЕВО арт. 4356 3м, кубообразный дизайн (полностью в сборе)</t>
  </si>
  <si>
    <t>Реечный потолок Албес A38/S (марка системы A50S) ТЕМНОЕ ДЕРЕВО арт. 4347 3м, кубообразный дизайн (полностью в сборе)</t>
  </si>
  <si>
    <t>Реечный потолок Албес A50/S (марка системы A50S) ЧЕРНЫЙ 3м, кубообразный дизайн (полностью в сборе)</t>
  </si>
  <si>
    <t>Реечный потолок Албес A110/S (марка системы A50S) СИНИЙ RAL 5015 3м, кубообразный дизайн (полностью в сборе)</t>
  </si>
  <si>
    <t>Реечный потолок Албес A110/S (марка системы A50S) белый матовый 3м, кубообразный дизайн (полностью в сборе)</t>
  </si>
  <si>
    <t>Реечный потолок Албес A25/S (марка системы A70S) ЧЕРНЫЙ A911 4м, кубообразный дизайн (полностью в сборе)</t>
  </si>
  <si>
    <t>Реечный потолок Албес A25/S (марка системы A70S) светлое дерево 4356 4м, кубообразный дизайн (полностью в сборе)</t>
  </si>
  <si>
    <t>Реечный потолок Албес A50/S (марка системы A50S) белый матовый 3м, кубообразный дизайн (полностью в сборе)</t>
  </si>
  <si>
    <t>Реечный потолок Албес A85/S (марка системы A50S) белый матовый 3м, кубообразный дизайн (полностью в сборе)</t>
  </si>
  <si>
    <t>Реечный потолок Албес A50/50S (марка системы A95S) светлое дерево сублимация G55 3м, кубообразный дизайн (полностью в сборе)</t>
  </si>
  <si>
    <t>Реечный потолок Албес A75/50S (марка системы A95S) светлое дерево сублимация G55 4м, кубообразный дизайн (полностью в сборе)</t>
  </si>
  <si>
    <t>Реечный потолок Албес A85/S (марка системы A50S) светлое дерево 3м, кубообразный дизайн (полностью в сборе)</t>
  </si>
  <si>
    <t>Реечный потолок Албес A80/100/S (марка системы A100S) белый матовый 3м, кубообразный дизайн (полностью в сборе)</t>
  </si>
  <si>
    <t>Реечный потолок Албес A50/50S (марка системы A95S) черный RAL 9005 3м, кубообразный дизайн (полностью в сборе)</t>
  </si>
  <si>
    <t>Реечный потолок Албес A110/S (марка системы A50S) ТЕМНОЕ ДЕРЕВО 4347 3м, кубообразный дизайн (полностью в сборе)</t>
  </si>
  <si>
    <t>Реечный потолок Албес A110/S (марка системы A50S) КОРИЧНЕВЫЙ RAL 8017 3м, кубообразный дизайн (полностью в сборе)</t>
  </si>
  <si>
    <t xml:space="preserve">ПОДВЕСНЫЕ СИСТЕМЫ </t>
  </si>
  <si>
    <t>Каркас "Албес" 24 Norma белый матовый  L=0,6 м</t>
  </si>
  <si>
    <t>Каркас "Албес" 24 Norma белый матовый  L=1,2 м</t>
  </si>
  <si>
    <t>Каркас "Албес" 24 Norma белый матовый  L=3,7 м</t>
  </si>
  <si>
    <t>Подвесная система Албес Норма 24 (в сборе, цена приблизительно)</t>
  </si>
  <si>
    <t>Каркас "Албес" Т24/1200-Е белый , L=1,2 м</t>
  </si>
  <si>
    <t>Каркас "Албес" Т24/3700-Е белый , L=3,7 м</t>
  </si>
  <si>
    <t>Каркас "Албес" Т24/600-Е белый , L=0,6 м</t>
  </si>
  <si>
    <t>Подвесная система Албес ЭКОНОМ 24 (в сборе, цена приблизительно)</t>
  </si>
  <si>
    <r>
      <t xml:space="preserve">Каркас "Албес Премьер" T-24/29 белый матовый L=3,70  (мет.) ОЦИНК. </t>
    </r>
    <r>
      <rPr>
        <b/>
        <sz val="8"/>
        <color indexed="8"/>
        <rFont val="Arial"/>
      </rPr>
      <t>НОВИНКА</t>
    </r>
  </si>
  <si>
    <r>
      <t xml:space="preserve">Каркас "Албес Премьер" T-24/29 белый матовый L=1,20  (мет.)  ОЦИНК. </t>
    </r>
    <r>
      <rPr>
        <b/>
        <sz val="8"/>
        <color indexed="8"/>
        <rFont val="Arial"/>
      </rPr>
      <t>НОВИНКА</t>
    </r>
  </si>
  <si>
    <r>
      <t>Каркас "Албес Премьер" T-24/29 белый матовый L=0,60  (мет.)  ОЦИНК.</t>
    </r>
    <r>
      <rPr>
        <b/>
        <sz val="8"/>
        <color indexed="8"/>
        <rFont val="Arial"/>
      </rPr>
      <t xml:space="preserve"> НОВИНКА</t>
    </r>
  </si>
  <si>
    <r>
      <t xml:space="preserve">Подвесная система Албес ПРЕМЬЕР 24 ОЦИНКОВАННАЯ (в сборе, цена приблизительно) </t>
    </r>
    <r>
      <rPr>
        <b/>
        <sz val="8"/>
        <color indexed="60"/>
        <rFont val="Arial"/>
      </rPr>
      <t>НОВИНКА</t>
    </r>
  </si>
  <si>
    <t>Каркас "Албес" 24 ЕВРО белый матовый  L=0,6 м ОЦИНКОВАННЫЙ</t>
  </si>
  <si>
    <t>Каркас "Албес" 24 ЕВРО белый матовый  L=1,2 м ОЦИНКОВАННЫЙ</t>
  </si>
  <si>
    <t>Каркас "Албес" 24 ЕВРО белый матовый  L=3,7 м ОЦИНКОВАННЫЙ</t>
  </si>
  <si>
    <t>Подвесная система Албес ЕВРО 24 ОЦИНКОВАННАЯ (в сборе, цена приблизительно)</t>
  </si>
  <si>
    <t>Осн.напр. 0,6 Албес белая PRIM Т15/38 ОЦИНКОВАННАЯ</t>
  </si>
  <si>
    <t>Осн.напр. 1,2 Албес белая PRIM Т15/38 ОЦИНКОВАННАЯ</t>
  </si>
  <si>
    <t>Осн.напр. 3,7 Албес белая PRIM Т15/38 ОЦИНКОВАННАЯ</t>
  </si>
  <si>
    <t>Подвесная система Албес ПРИМ Т15 ОЦИНКОВАННАЯ (в сборе, цена приблизительно)</t>
  </si>
  <si>
    <t>Осн. напр. 3,7 Албес белый матовый Т15/38 стальная</t>
  </si>
  <si>
    <t>Планка 1,2 Албес белая Т15 15/29 стальная</t>
  </si>
  <si>
    <t>Планка. 0,6 Албес белая Т15 15/29 стальная</t>
  </si>
  <si>
    <t>Подвесная система Албес Т15 стальная (в сборе, цена приблизительно)</t>
  </si>
  <si>
    <t>Каркас "Албес" STRUNA Т15 белый матовый  L=0,6 м</t>
  </si>
  <si>
    <t xml:space="preserve">Каркас "Албес" STRUNA Т15 белый матовый  L=1,2 м </t>
  </si>
  <si>
    <t xml:space="preserve">Каркас "Албес" STRUNA Т15 белый матовый  L=3,7 м  </t>
  </si>
  <si>
    <t xml:space="preserve">Подвесная система Албес STRUNA Т15 стальная (в сборе, цена приблизительно) </t>
  </si>
  <si>
    <t xml:space="preserve">Каркас Т-24 белый матовый L=0,6м </t>
  </si>
  <si>
    <t>Металлист</t>
  </si>
  <si>
    <t xml:space="preserve">Каркас Т-24 белый матовый L=1,2м </t>
  </si>
  <si>
    <t xml:space="preserve">Каркас Т-24 белый матовый L=3,6м </t>
  </si>
  <si>
    <t>Подвесная система Металлист Т-24 (в сборе, цена приблизительно)</t>
  </si>
  <si>
    <t>Каркас "Албес" 24 металлик L=0,6 м</t>
  </si>
  <si>
    <t>Каркас "Албес" 24 металлик L=1,2 м</t>
  </si>
  <si>
    <t>Каркас "Албес" 24 металлик L=3,7 м</t>
  </si>
  <si>
    <t>Подвесная система Албес Норма МЕТАЛЛИК (в сборе, цена приблизительно)</t>
  </si>
  <si>
    <t>Каркас "Албес" 24 супер-хром  L=0,6 м</t>
  </si>
  <si>
    <t>Каркас "Албес" 24 супер-хром  L=3,7 м</t>
  </si>
  <si>
    <t>Каркас "Албес" 24 супер-хром L=1,2 м</t>
  </si>
  <si>
    <t>Подвесная система Албес супер-хром (в сборе, цена приблизительно)</t>
  </si>
  <si>
    <t>Осн.напр.3,6м Т-24 Rockfon System Chicago Metallic</t>
  </si>
  <si>
    <t>Направляющая 1,2м Т-24 Rockfon System  Chicago Metallic</t>
  </si>
  <si>
    <t>Направляющая 0,6м Т-24 Rockfon System  Chicago Metallic</t>
  </si>
  <si>
    <t>Подвесная система Rockfon System 24 (в сборе, цена приблизительно)</t>
  </si>
  <si>
    <t>Осн.напр.3,6м Т-15 Rockfon System  Chicago Metallic</t>
  </si>
  <si>
    <t>Направляющая 1,2м Т-15 Rockfon System  Chicago Metallic</t>
  </si>
  <si>
    <t>Направляющая 0,6м Т-15 Rockfon System  Chicago Metallic</t>
  </si>
  <si>
    <t>Подвесная система Rockfon System 15 (в сборе, цена приблизительно)</t>
  </si>
  <si>
    <t>Каркас Knauf AMF Ventatec T-24 3.6 м</t>
  </si>
  <si>
    <t xml:space="preserve"> Knauf/ AMF</t>
  </si>
  <si>
    <t>Каркас Knauf AMF Ventatec T-24 1.2 м</t>
  </si>
  <si>
    <t>Каркас Knauf AMF Ventatec T-24 0.6 м</t>
  </si>
  <si>
    <t>Подвесная система KNAUF AMF VENTATEC 24 (в сборе, цена приблизительно)</t>
  </si>
  <si>
    <t>Каркас Knauf AMF Ventatec T-15 3.6 м</t>
  </si>
  <si>
    <t>Каркас Knauf AMF Ventatec T-15 1.2 м</t>
  </si>
  <si>
    <t>Каркас Knauf AMF Ventatec T-15 0.6 м</t>
  </si>
  <si>
    <t>Подвесная система KNAUF AMF VENTATEC 15 (в сборе, цена приблизительно)</t>
  </si>
  <si>
    <t>Уголок (плинтуса, пристенные профили) и подвесы для подвесного потолка</t>
  </si>
  <si>
    <t>Уголок "Албес" PL 19*24 А903 белый матовый (ОЦИНКОВАННАЯ сталь) (135 м.п./уп.)</t>
  </si>
  <si>
    <t>Уголок "Албес" PL 19х19 белый оцинк. L=3м (135 м.п./уп.)</t>
  </si>
  <si>
    <t>Уголок "Албес" PL 19х19 белый стальной L=3м (210 м.п./уп.)</t>
  </si>
  <si>
    <t>Уголок "Албес" PL 19х24 RUS белый матовый L=3м (300 м.п./уп.)</t>
  </si>
  <si>
    <t>Уголок "Албес" PL 19х24 RUS металлик А907 L=3м (300 м.п./уп.)</t>
  </si>
  <si>
    <t>Уголок "Албес" PL 19х24 супер-хром L=3 м (300 п. м/уп.)</t>
  </si>
  <si>
    <t>Уголок "Албес" PL 19х24 RUS металлик матовый L=3м (300 м.п./уп.)</t>
  </si>
  <si>
    <t>Уголок "Албес" PL 19х24 RUS черный =3м (300 м.п./уп.)</t>
  </si>
  <si>
    <t>Уголок "Албес" PL 19х24 суперзолото А102 L=3 м (300 п. м/уп.)</t>
  </si>
  <si>
    <t>Профиль А6/А8 PLL 903 белая оцинков. L=3 м</t>
  </si>
  <si>
    <t>Профиль "Албес"  PLL А6/А8 А903 белый стальной L=3 м (120 м.п./уп.)</t>
  </si>
  <si>
    <r>
      <t xml:space="preserve">Профиль "Албес"  PLL А6/А8 суперхром L=3 м (120 м.п./уп.) </t>
    </r>
    <r>
      <rPr>
        <b/>
        <sz val="8"/>
        <color indexed="60"/>
        <rFont val="Arial"/>
      </rPr>
      <t>НОВИНКА</t>
    </r>
  </si>
  <si>
    <t>Плинтус Armstrong 19*24 (3м)</t>
  </si>
  <si>
    <t>Плинтус Shadowline 15 x 8 x 15 x 25  3.05m (BP T1508HB)</t>
  </si>
  <si>
    <t>Плинтус Shadowline for Vector 24x12.7x12.7x24 3.05m (BP7875G)</t>
  </si>
  <si>
    <t>Европодвес (0,5м)</t>
  </si>
  <si>
    <t>упак</t>
  </si>
  <si>
    <t>Европодвес (0,5м) Armstrong</t>
  </si>
  <si>
    <t>Европодвес (1 м)</t>
  </si>
  <si>
    <t>Европодвес (1,5м)</t>
  </si>
  <si>
    <t>Подвес Griliato стандарт D=2 мм (0,5 м)</t>
  </si>
  <si>
    <t>Люмсвет</t>
  </si>
  <si>
    <t>Подвес Griliato стандарт D=2 мм (1 м)</t>
  </si>
  <si>
    <t>Комплект подвесов "Альфа-V"  0,5 м</t>
  </si>
  <si>
    <t>Комплект подвесов "Альфа-V" 1 м</t>
  </si>
  <si>
    <t>Комплект подвесов "Альфа-V" 1,5 м</t>
  </si>
  <si>
    <t>ФАЛЬШПОЛЫ (В наличии) товарная программа</t>
  </si>
  <si>
    <t>Панель фальшпола Perfaten Eco 28 AL/ST, ДСП 28 мм, ST - 0,5мм/AL - 0,05 мм</t>
  </si>
  <si>
    <t>Perfaten</t>
  </si>
  <si>
    <t>Панель фальшпола Perfaten Eco 28 ST/AL, ДСП 28 мм, ST - 0,5мм/AL - 0,05 мм</t>
  </si>
  <si>
    <t>Панель фальшпола Perfaten Eco 38 AL/AL, ДСП 38 мм, AL/AL 0,05 мм</t>
  </si>
  <si>
    <t>Панель фальшпола Perfaten Eco 38 ST/AL, ДСП 38 мм, ST - 0,5мм/AL - 0,05 мм</t>
  </si>
  <si>
    <r>
      <t xml:space="preserve">Панель фальшпола Perfaten Eco 38 PVC/AL, ДСП 38 мм, Forbo EVEX 50004 антистат./ AL 0,05мм </t>
    </r>
    <r>
      <rPr>
        <b/>
        <sz val="8"/>
        <color indexed="18"/>
        <rFont val="Arial"/>
      </rPr>
      <t>НОВИНКА</t>
    </r>
  </si>
  <si>
    <r>
      <t xml:space="preserve">Панель фальшпола Perfaten Eco 38 PVC/ST, ДСП 38 мм,Forbo EVEX 50004  антистат./ ST 0,5мм </t>
    </r>
    <r>
      <rPr>
        <b/>
        <sz val="8"/>
        <color indexed="18"/>
        <rFont val="Arial"/>
      </rPr>
      <t>НОВИНКА</t>
    </r>
  </si>
  <si>
    <t xml:space="preserve">Панель фальшпола Perfaten Eco 30+ LVT/ST </t>
  </si>
  <si>
    <t>Панель фальшпола Perfaten Solid 30 ST 600*600, Сульфат кальция 30 мм/ST-0,5мм</t>
  </si>
  <si>
    <t xml:space="preserve">Панель фальшпола Perfaten Solid 30 ST 0,25 600*600, Сульфат кальция 30 мм/ST-0,25мм </t>
  </si>
  <si>
    <t xml:space="preserve">Панель фальшпола Perfaten Solid 30 PVC/ST, 600*600мм  (Сульфат кальция 30 мм/ПВХ/ST 0,5мм/палл.=50 шт) тип А  </t>
  </si>
  <si>
    <t xml:space="preserve">Панель фальшпола Perfaten АТЛАНТ Solid 30 PVC/st 0,25, 600*600мм  (Сульфат кальция 30 мм/ПВХ/сталь 0,25мм/палл.=50 шт) тип А </t>
  </si>
  <si>
    <t>Панель фальшпола Perfaten Solid 36 600*600</t>
  </si>
  <si>
    <t>Панель фальшпола Perfaten Solid 36 ST 600*600 (снизу сталь)</t>
  </si>
  <si>
    <r>
      <t xml:space="preserve">Панель фальшпола Perfaten Solid 36 PVС/ST 600*600 / Forbo EVEX 50004антистат./ST 0,5мм </t>
    </r>
    <r>
      <rPr>
        <b/>
        <sz val="8"/>
        <color indexed="18"/>
        <rFont val="Arial"/>
      </rPr>
      <t>НОВИНКА</t>
    </r>
  </si>
  <si>
    <t xml:space="preserve">Панель фальшпола Perfaten Solid 30St НЕРАЗЪЕМНЫЕ </t>
  </si>
  <si>
    <t xml:space="preserve">Панель фальшпола Perfaten Solid 36 НЕРАЗЪЕМНЫЕ </t>
  </si>
  <si>
    <t>Панель фальшпола АТЛАНТА AIRVENT 38 600*600 БЕЗ ПЕРФОРАЦИИ</t>
  </si>
  <si>
    <t>Панель фальшпола АТЛАНТА AIRVENT 38 PVC 600*600 БЕЗ ПЕРФОРАЦИИ</t>
  </si>
  <si>
    <t>Панель фальшпола АТЛАНТА AIRVENT 38 600*600 ПЕРФОРАЦИЯ 38%</t>
  </si>
  <si>
    <t>Панель фальшпола АТЛАНТА AIRVENT 38 PVC/ST 600*600 ПЕРФОРАЦИЯ 38%</t>
  </si>
  <si>
    <r>
      <t xml:space="preserve">Панель фальшпола АТЛАНТА AIRVENT 38 600*600 ПЕРФОРАЦИЯ 15% </t>
    </r>
    <r>
      <rPr>
        <b/>
        <sz val="8"/>
        <color indexed="18"/>
        <rFont val="Arial"/>
      </rPr>
      <t>НОВИНКА</t>
    </r>
  </si>
  <si>
    <r>
      <t xml:space="preserve">Панель фальшпола АТЛАНТА AIRVENT 38 PVC 600*600 ПЕРФОРАЦИЯ 15% </t>
    </r>
    <r>
      <rPr>
        <b/>
        <sz val="8"/>
        <color indexed="18"/>
        <rFont val="Arial"/>
      </rPr>
      <t>НОВИНКА</t>
    </r>
  </si>
  <si>
    <r>
      <t xml:space="preserve">Панель фальшпола АТЛАНТА AIRVENT 38 600*600 ПЕРФОРАЦИЯ 15% с регулиреумой заслонкой  </t>
    </r>
    <r>
      <rPr>
        <b/>
        <sz val="8"/>
        <color indexed="18"/>
        <rFont val="Arial"/>
      </rPr>
      <t>НОВИНКА</t>
    </r>
  </si>
  <si>
    <r>
      <t xml:space="preserve">Панель фальшпола АТЛАНТА AIRVENT 38 PVC 600*600 ПЕРФОРАЦИЯ 15% с регулируемой заслонкой </t>
    </r>
    <r>
      <rPr>
        <b/>
        <sz val="8"/>
        <color indexed="18"/>
        <rFont val="Arial"/>
      </rPr>
      <t>НОВИНКА</t>
    </r>
  </si>
  <si>
    <r>
      <t xml:space="preserve">Панель фальшпола АТЛАНТА AIRVENT 38 600*600 БЕЗ ПЕРФОРАЦИИ с регулируемой заслонкой </t>
    </r>
    <r>
      <rPr>
        <b/>
        <sz val="8"/>
        <color indexed="18"/>
        <rFont val="Arial"/>
      </rPr>
      <t>НОВИНКА</t>
    </r>
  </si>
  <si>
    <r>
      <t xml:space="preserve">Панель фальшпола АТЛАНТА AIRVENT 38 PVC/ST 600*600 ПЕРФОРАЦИЯ 38% с регулируемой заслонкой </t>
    </r>
    <r>
      <rPr>
        <b/>
        <sz val="8"/>
        <color indexed="18"/>
        <rFont val="Arial"/>
      </rPr>
      <t>НОВИНКА</t>
    </r>
  </si>
  <si>
    <t>Аксессуары для фальшпола</t>
  </si>
  <si>
    <t>Алюминиевые пластины регулировочные, самоклеющиеся (1000 шт)</t>
  </si>
  <si>
    <t>Накладка для стоек фальшпола Perfaten РОК/S АСП</t>
  </si>
  <si>
    <t>компл.</t>
  </si>
  <si>
    <r>
      <t xml:space="preserve">Накладка ECSO на стойку марки 4 Lugs D=90 мм"гаскет" (графитовая) </t>
    </r>
    <r>
      <rPr>
        <b/>
        <sz val="8"/>
        <color indexed="18"/>
        <rFont val="Arial Cyr"/>
      </rPr>
      <t>НОВИНКА</t>
    </r>
  </si>
  <si>
    <t>ECSO</t>
  </si>
  <si>
    <t>Уплотнительная лента для фальшпола, 5*15мм</t>
  </si>
  <si>
    <t>Стрингер М средний 30*30*537мм толщ. 1мм. П-образный (с накладкой)</t>
  </si>
  <si>
    <t>Стрингер М средний 30*30*537мм толщ. 1мм. П-образный   (без накладки)</t>
  </si>
  <si>
    <t>Стрингер Н (усиленный) 30*30*537мм толщ. 1,5мм.  (с накладкой)</t>
  </si>
  <si>
    <t>Стрингер Н (усиленный) 30*30*537мм толщ. 1,5мм. (без накладки)</t>
  </si>
  <si>
    <t>Клей для стоек полиуретановый Pedestal Glue (600 мл)</t>
  </si>
  <si>
    <t>10 шт</t>
  </si>
  <si>
    <t>Фиксатор резьбовой к стойкам Locking adhesive (1000 мл.)</t>
  </si>
  <si>
    <t>5 шт</t>
  </si>
  <si>
    <t>Клинья для регулировки стоек фальшпола (деревянные) 1000 шт</t>
  </si>
  <si>
    <t>Съемник для фальшпола PVC panel lifter</t>
  </si>
  <si>
    <t>1 шт</t>
  </si>
  <si>
    <t>СТОЙКИ ДЛЯ ФАЛЬШПОЛА (В НАЛИЧИИ)</t>
  </si>
  <si>
    <t>СТОЙКИ (РЕЗЬБОВЫЕ) М16 В СБОРЕ РОК70АRS (58-82 мм)</t>
  </si>
  <si>
    <t>компл</t>
  </si>
  <si>
    <t>СТОЙКИ (РЕЗЬБОВЫЕ) М16 В СБОРЕ РОК80АRS (66-94 мм)</t>
  </si>
  <si>
    <t>СТОЙКИ (РЕЗЬБОВЫЕ) М16 В СБОРЕ РОК90АRS (73-105 мм)</t>
  </si>
  <si>
    <t>СТОЙКИ (РЕЗЬБОВЫЕ) М16 В СБОРЕ 100АRS (81-119 мм)</t>
  </si>
  <si>
    <t>СТОЙКИ (РЕЗЬБОВЫЕ) М16 В СБОРЕ РОК110АRS  (88-132 мм)</t>
  </si>
  <si>
    <t>СТОЙКИ (РЕЗЬБОВЫЕ) М16 В СБОРЕ РОК125АRS  (103-147 мм)</t>
  </si>
  <si>
    <t>СТОЙКИ (РЕЗЬБОВЫЕ) М16 В СБОРЕ РОК145АRS  (115-175 мм)</t>
  </si>
  <si>
    <t>СТОЙКИ (РЕЗЬБОВЫЕ) М16 В СБОРЕ РОК160АRS  (130-190 мм)</t>
  </si>
  <si>
    <t>СТОЙКИ (РЕЗЬБОВЫЕ) М16 В СБОРЕ РОК175АRS  (145-205 мм)</t>
  </si>
  <si>
    <t>СТОЙКИ (РЕЗЬБОВЫЕ) М16 В СБОРЕ РОК190АRS  (160-220 мм)</t>
  </si>
  <si>
    <t>СТОЙКИ (РЕЗЬБОВЫЕ) М16 В СБОРЕ РОК205АRS  (175-235 мм)</t>
  </si>
  <si>
    <t>СТОЙКИ (РЕЗЬБОВЫЕ) М16 В СБОРЕ РОК220АRS  (190-250 мм)</t>
  </si>
  <si>
    <t>СТОЙКИ (РЕЗЬБОВЫЕ) М16 В СБОРЕ РОК245АRS  (215-275 мм)</t>
  </si>
  <si>
    <t>СТОЙКИ (РЕЗЬБОВЫЕ) М16 В СБОРЕ РОК270АRS  (240-300 мм)</t>
  </si>
  <si>
    <t>СТОЙКИ (НАКИДНЫЕ)  М16 В СБОРЕ РОК75АS     (65-85 мм)</t>
  </si>
  <si>
    <t>СТОЙКИ (НАКИДНЫЕ)  М16 В СБОРЕ РОК80АS     (68-91 мм)</t>
  </si>
  <si>
    <t>СТОЙКИ (НАКИДНЫЕ)  М16 В СБОРЕ РОК90АS     (75-101 мм)</t>
  </si>
  <si>
    <t>СТОЙКИ (НАКИДНЫЕ)  М16 В СБОРЕ РОК100АS   (85-115 мм)</t>
  </si>
  <si>
    <t>СТОЙКИ (НАКИДНЫЕ)  М16 В СБОРЕ РОК110АS   (89-125 мм)</t>
  </si>
  <si>
    <t>СТОЙКИ (НАКИДНЫЕ)  М16 В СБОРЕ РОК125АS   (104-145 мм)</t>
  </si>
  <si>
    <t>СТОЙКИ (НАКИДНЫЕ)  М16 В СБОРЕ РОК145АS   (115-175 мм)</t>
  </si>
  <si>
    <t>СТОЙКИ (НАКИДНЫЕ)  М16 В СБОРЕ РОК160АS   (130-190 мм)</t>
  </si>
  <si>
    <t>СТОЙКИ (НАКИДНЫЕ)  М16 В СБОРЕ РОК175АS   (145-205 мм)</t>
  </si>
  <si>
    <t>СТОЙКИ (НАКИДНЫЕ)  М16 В СБОРЕ РОК190АS   (160-220 мм)</t>
  </si>
  <si>
    <t>СТОЙКИ (НАКИДНЫЕ)  М16 В СБОРЕ РОК205АS   (175-235 мм)</t>
  </si>
  <si>
    <t>СТОЙКИ (НАКИДНЫЕ)  М16 В СБОРЕ РОК220АS   (190-250 мм)</t>
  </si>
  <si>
    <t>СТОЙКИ (НАКИДНЫЕ)  М16 В СБОРЕ РОК245АS   (215-275 мм)</t>
  </si>
  <si>
    <t>СТОЙКИ (НАКИДНЫЕ)  М16 В СБОРЕ РОК270АS   (240-300 мм)</t>
  </si>
  <si>
    <t>СТОЙКИ (НАКИДНЫЕ)  М16 В СБОРЕ РОК300БS   (267-333 мм)</t>
  </si>
  <si>
    <t>СТОЙКИ (НАКИДНЫЕ)  М16 В СБОРЕ РОК350БS   (317-383 мм)</t>
  </si>
  <si>
    <t>СТОЙКИ (НАКИДНЫЕ)  М16 В СБОРЕ РОК400БS   (367-433 мм)</t>
  </si>
  <si>
    <t>СТОЙКИ (НАКИДНЫЕ)  М16 В СБОРЕ РОК450БS   (417-483 мм)</t>
  </si>
  <si>
    <t>СТОЙКИ (НАКИДНЫЕ)  М16 В СБОРЕ РОК500БS   (467-533 мм)</t>
  </si>
  <si>
    <t>СТОЙКИ (НАКИДНЫЕ)  М16 В СБОРЕ РОК550БS   (517-583 мм)</t>
  </si>
  <si>
    <t>СТОЙКИ (НАКИДНЫЕ)  М16 В СБОРЕ РОК600БS   (550-650 мм)</t>
  </si>
  <si>
    <t>СТОЙКИ (НАКИДНЫЕ)  М16 В СБОРЕ РОК700БS   (650-700 мм)</t>
  </si>
  <si>
    <t>СТОЙКИ (НАКИДНЫЕ)  М16 В СБОРЕ РОК800БS   (730-870 мм)</t>
  </si>
  <si>
    <t>СТОЙКИ (НАКИДНЫЕ)  М16 В СБОРЕ РОК900БS   (830-970 мм)</t>
  </si>
  <si>
    <t>СТОЙКИ (НАКИДНЫЕ)  М16 В СБОРЕ РОК1000БS  (930-1070 мм)</t>
  </si>
  <si>
    <t>Пьедестал ECSO М12SA Н30, регулировка 24-36мм</t>
  </si>
  <si>
    <t>Пьедестал ECSO М12SA Н40, регулировка 30-50мм</t>
  </si>
  <si>
    <t>Пьедестал ECSO M16SA H60, регулировка 45-70мм</t>
  </si>
  <si>
    <t>Пьедестал ECSO M16SA H80, регулировка 60-95мм</t>
  </si>
  <si>
    <t>Пьедестал ECSO М16SA Н110, регулировка 80-140мм</t>
  </si>
  <si>
    <t>Пьедестал ECSO М16SA Н150, регулировка 120-210 мм</t>
  </si>
  <si>
    <t>Стойка ECSO М12SA Н190, регулировка 160-250 мм</t>
  </si>
  <si>
    <t>Пьедестал ECSO M16SH H250, регулировка 210 - 290 мм</t>
  </si>
  <si>
    <t>Пьедестал ECSO M16SH H300, регулировка 260 - 340 мм</t>
  </si>
  <si>
    <t>Пьедестал ECSO M16SH H350, регулировка 310-390 мм</t>
  </si>
  <si>
    <t>Пьедестал ECSO M16SH H450, регулировка 410-490 мм</t>
  </si>
  <si>
    <t>Пьедестал ECSO M16SH H500, регулировка 460-540 мм</t>
  </si>
  <si>
    <t>Стойка ECSO M16SH H550, регулировка 510-590 мм</t>
  </si>
  <si>
    <t>Стойка ECSO M16SH H600, регулировка 560-640 мм</t>
  </si>
  <si>
    <t>Пьедестал ECSO M16SH H700, регулировка 660-740 мм</t>
  </si>
  <si>
    <t>Пьедестал ECSO M16SH H750, регулировка 710-790 мм</t>
  </si>
  <si>
    <t>Пьедестал ECSO M16SH H800, регулировка 760-840мм</t>
  </si>
  <si>
    <t>Пьедестал ECSO M20SB H1010, регулировка 980-1040 мм</t>
  </si>
  <si>
    <t>Пьедестал ECSO M20SB H1460, регулировка 1430-1490 мм</t>
  </si>
  <si>
    <t>КЕРАМОГРАНИТ (СТРОИТЕЛЬНАЯ ПРОГРАММА)</t>
  </si>
  <si>
    <t>КвадроДекор серо-бежевый 300х300х7 матовый</t>
  </si>
  <si>
    <t>Контакт</t>
  </si>
  <si>
    <t>100 м2</t>
  </si>
  <si>
    <t xml:space="preserve">КвадроДекор молочный 300х300х7 матовый </t>
  </si>
  <si>
    <t xml:space="preserve">КвадроДекор светло-серый 300х300х7 матовый </t>
  </si>
  <si>
    <t>КвадроДекор серый 300х300х7 матовый</t>
  </si>
  <si>
    <t>КвадроДекор серый Техно 2 300х300х7 матовый</t>
  </si>
  <si>
    <t xml:space="preserve">КвадроДекор светло-серый 300х300х8 матовый </t>
  </si>
  <si>
    <t>КвадроДекор серый 300х300х8 матовый</t>
  </si>
  <si>
    <t xml:space="preserve">КвадроДекор серый 300х300х12 усиленный матовый </t>
  </si>
  <si>
    <t xml:space="preserve">КвадроДекор серый 400х400х8 матовый </t>
  </si>
  <si>
    <t xml:space="preserve">КвадроДекор светло-серый 300х300х7 СТУПЕНИ матовый  </t>
  </si>
  <si>
    <t xml:space="preserve">КвадроДекор серый 300х300х7 СТУПЕНИ матовый  </t>
  </si>
  <si>
    <t>Unitile 300х300х7 мм светло-серый матовый</t>
  </si>
  <si>
    <t>Unitile</t>
  </si>
  <si>
    <t>Unitile 300х300х7 мм серый матовый</t>
  </si>
  <si>
    <r>
      <t xml:space="preserve">Unitile 300х300х7 мм бежевый матовый </t>
    </r>
    <r>
      <rPr>
        <b/>
        <sz val="8"/>
        <color indexed="18"/>
        <rFont val="Arial"/>
      </rPr>
      <t>НОВИНКА</t>
    </r>
  </si>
  <si>
    <r>
      <t xml:space="preserve">Unitile 300х300х8 мм светло-серый матовый </t>
    </r>
    <r>
      <rPr>
        <b/>
        <sz val="8"/>
        <color indexed="18"/>
        <rFont val="Arial"/>
      </rPr>
      <t>НОВИНКА</t>
    </r>
  </si>
  <si>
    <r>
      <t xml:space="preserve">Unitile 300х300х8 мм серый матовый </t>
    </r>
    <r>
      <rPr>
        <b/>
        <sz val="8"/>
        <color indexed="18"/>
        <rFont val="Arial"/>
      </rPr>
      <t>НОВИНКА</t>
    </r>
  </si>
  <si>
    <t>У17 30х30 матовый (U117M)</t>
  </si>
  <si>
    <t>Уральский гранит</t>
  </si>
  <si>
    <t>У26 30х30 матовый (U126M)</t>
  </si>
  <si>
    <t xml:space="preserve">U123M 30x30 матовый </t>
  </si>
  <si>
    <t>У100 (молочный) 30х30 матовый (U100М)</t>
  </si>
  <si>
    <t xml:space="preserve">У18 30х30 матовый (U118M)                                   </t>
  </si>
  <si>
    <t xml:space="preserve">У19 30х30 матовый (U119M)                                            </t>
  </si>
  <si>
    <r>
      <t>U002M, U003M, U004M 30х30 матовый</t>
    </r>
    <r>
      <rPr>
        <b/>
        <sz val="8"/>
        <color indexed="8"/>
        <rFont val="Arial"/>
      </rPr>
      <t xml:space="preserve"> </t>
    </r>
  </si>
  <si>
    <t>СТУПЕНИ и РЕЛЬЕФ У17, У18, У19, У26, У100 (30х30) (U117, U118, U119, U126, U100)</t>
  </si>
  <si>
    <t>У100 (300*300*12) усиленный U100M</t>
  </si>
  <si>
    <t>У26 (300*300*12) усиленный U126M</t>
  </si>
  <si>
    <t>У18 (300*300*12) усиленный U118M</t>
  </si>
  <si>
    <t>У19 (300*300*12) усиленный U119M</t>
  </si>
  <si>
    <t>U123M (300*300*12) усиленный матовый</t>
  </si>
  <si>
    <t xml:space="preserve">UF002M (300*300*12) усиленный матовый </t>
  </si>
  <si>
    <t xml:space="preserve">UF003M (300*300*12) усиленный матовый </t>
  </si>
  <si>
    <t>UF004M (300*300*12) усиленный матовый</t>
  </si>
  <si>
    <t>У26 (300*300*8) антискользящий U126A</t>
  </si>
  <si>
    <t>У100 (300*300*8) антискользящий U100A</t>
  </si>
  <si>
    <t xml:space="preserve">U017A (300*300*8) антискользящий </t>
  </si>
  <si>
    <r>
      <t>U123A (300*300*8) антискользящий</t>
    </r>
    <r>
      <rPr>
        <b/>
        <sz val="8"/>
        <color indexed="8"/>
        <rFont val="Arial Cyr"/>
      </rPr>
      <t xml:space="preserve"> </t>
    </r>
  </si>
  <si>
    <t>U002A, U003A, U004A (300*300*8) антискользящий</t>
  </si>
  <si>
    <t>У26 (300*300*12) антискользящий + рифленый (Quadro или Fluted)</t>
  </si>
  <si>
    <t>У100 (300*300*12) антискользящий + рифленный (Quadro или Fluted)</t>
  </si>
  <si>
    <t xml:space="preserve">UF 002A (300*300*12) антискользящий + рифленный  </t>
  </si>
  <si>
    <t xml:space="preserve">UF 004A (300*300*12) антискользящий + рифленный  </t>
  </si>
  <si>
    <t xml:space="preserve">UF 003A (300*300*12) антискользящий + рифленный </t>
  </si>
  <si>
    <t xml:space="preserve">UF 118А (300*300*12) антискользящий + рифленный </t>
  </si>
  <si>
    <t xml:space="preserve">UF 119А (300*300*12) антискользящий + рифленный  </t>
  </si>
  <si>
    <t>У100 (молочный) 60х60 матовый</t>
  </si>
  <si>
    <t>UF001 (белый) 60х60 матовый</t>
  </si>
  <si>
    <t>UF002 (светло-серый) 60х60 матовый</t>
  </si>
  <si>
    <t>UF003 (темно-серый) 60х60 матовый</t>
  </si>
  <si>
    <t>UF004 (асфальт) 60х60 матовый</t>
  </si>
  <si>
    <t>UF005 (кофе с молоком) 60х60 матовый</t>
  </si>
  <si>
    <t>UF006 (шоколад) 60х60 матовый</t>
  </si>
  <si>
    <t xml:space="preserve">UF007 (зелёный) 60х60 матовый  </t>
  </si>
  <si>
    <t>UF008 (голубой) 60х60 матовый</t>
  </si>
  <si>
    <t>UF009 (розовый) 60х60 матовый</t>
  </si>
  <si>
    <t>UF010 (светло-молочный) 60х60 матовый</t>
  </si>
  <si>
    <t>UF011 (светло-желтый) 60х60 матовый</t>
  </si>
  <si>
    <t>UF012 (синий) 60х60 матовый</t>
  </si>
  <si>
    <t>UF013 (темно-серый) 60х60 матовый</t>
  </si>
  <si>
    <t>UF014 (терракотовый) 60х60 матовый</t>
  </si>
  <si>
    <t>UF015 (горчичный) 60х60 матовый</t>
  </si>
  <si>
    <t>UF016 (оранжево-персиковый) 60х60 матовый</t>
  </si>
  <si>
    <t>UF017 (оранжевый) 60х60 матовый</t>
  </si>
  <si>
    <t>UF018 (красный) 60х60 матовый</t>
  </si>
  <si>
    <t>UF019 (насыщенно-черный) 60х60 матовый</t>
  </si>
  <si>
    <t>UF022 (фисташковый) 60х60 матовый</t>
  </si>
  <si>
    <t>UF027 (кофейный) 60х60 матовый</t>
  </si>
  <si>
    <t>У17 60х60 матовый U117</t>
  </si>
  <si>
    <t>У26 60х60 матовый U126</t>
  </si>
  <si>
    <t>У18, У19 60х60 матовый U118, U119</t>
  </si>
  <si>
    <t>GT100М 600х600х10 матовый база (крем)</t>
  </si>
  <si>
    <t>Грани Таганая</t>
  </si>
  <si>
    <t>GT100А 600х600х10 матовый база (крем) антискользящий</t>
  </si>
  <si>
    <t>GT009М 600х600х10 матовый светло-серый</t>
  </si>
  <si>
    <t>GT007М 600х600х10 матовый темно-серый</t>
  </si>
  <si>
    <t>GT005М 600х600х10 матовый антрацит</t>
  </si>
  <si>
    <t xml:space="preserve">GT003М 600х600х10 матовый черный </t>
  </si>
  <si>
    <t>GT021М 600х600х10 матовый кофе</t>
  </si>
  <si>
    <t>GT025М 600х600х10 матовый шоколад</t>
  </si>
  <si>
    <t>GT028М 600х600х10 матовый капучино</t>
  </si>
  <si>
    <t>GT047M 600х600х10 матовый умбра</t>
  </si>
  <si>
    <t>GT061M 600х600х10 матовый янтарь</t>
  </si>
  <si>
    <t>GT065M 600х600х10 матовый песочный</t>
  </si>
  <si>
    <t>GT079M 600х600х10 матовый зеленый чай</t>
  </si>
  <si>
    <t>GT085M 600х600х10 матовый голубой</t>
  </si>
  <si>
    <t>GT202М 600х600х10 матовый кристально-молочный</t>
  </si>
  <si>
    <t>GT300М 600х600х10 матовый соль-перец серо-бежевый</t>
  </si>
  <si>
    <t>GT301М 600х600х10 матовый соль-перец коричнево-бежевый</t>
  </si>
  <si>
    <t>ST01 30x30 Непол. (Керамический гранит)</t>
  </si>
  <si>
    <t>Эстима</t>
  </si>
  <si>
    <t>ST011 30x30 Непол. (Керамический гранит)</t>
  </si>
  <si>
    <t>ST02 30x30 Непол. (Керамический гранит)</t>
  </si>
  <si>
    <t>ST03 30x30 Непол. (Керамический гранит)</t>
  </si>
  <si>
    <t>ST10 30x30 Непол. (Керамический гранит)</t>
  </si>
  <si>
    <t>ST17 30x30 Непол. (Керамический гранит)</t>
  </si>
  <si>
    <t>ST 101 - 300x300x12,0 мм неполированный УСИЛЕННЫЙ</t>
  </si>
  <si>
    <t xml:space="preserve">ST103 30x30 Непол. (Керамический гранит) 12мм УСИЛЕННЫЙ </t>
  </si>
  <si>
    <t>STc01 30x30 Непол. (Керамический гранит) СТУПЕНЬ</t>
  </si>
  <si>
    <t>STc02 30x30 Непол. (Керамический гранит) СТУПЕНЬ</t>
  </si>
  <si>
    <t>STc03 30x30 Непол. (Керамический гранит) СТУПЕНЬ</t>
  </si>
  <si>
    <r>
      <t xml:space="preserve">Ступень ST17 - 30x60 - Непол. СТУПЕНЬ </t>
    </r>
    <r>
      <rPr>
        <b/>
        <sz val="8"/>
        <color indexed="18"/>
        <rFont val="Arial"/>
      </rPr>
      <t>НОВИНКА</t>
    </r>
  </si>
  <si>
    <r>
      <t xml:space="preserve">ST17 60x120x10 Непол.Рект. (Керамический гранит) </t>
    </r>
    <r>
      <rPr>
        <b/>
        <sz val="8"/>
        <color indexed="18"/>
        <rFont val="Arial"/>
      </rPr>
      <t>НОВИНКА</t>
    </r>
  </si>
  <si>
    <r>
      <t xml:space="preserve">ST17 60x60 Непол.Рект. (Керамический гранит) </t>
    </r>
    <r>
      <rPr>
        <b/>
        <sz val="8"/>
        <color indexed="18"/>
        <rFont val="Arial"/>
      </rPr>
      <t>НОВИНКА</t>
    </r>
  </si>
  <si>
    <t>RW01 30x30 Непол. (Керамический гранит)</t>
  </si>
  <si>
    <t>RW03 30x30 Непол. (Керамический гранит)</t>
  </si>
  <si>
    <t>RW04 30x30 Непол. (Керамический гранит)</t>
  </si>
  <si>
    <t>RW09 30x30 Непол. (Керамический гранит)</t>
  </si>
  <si>
    <t>RW10 30x30 Непол. (Керамический гранит)</t>
  </si>
  <si>
    <t>RW15 30x30 Непол. (Керамический гранит)</t>
  </si>
  <si>
    <t>RW01 60x60 Непол.Рект. (Керамический гранит)</t>
  </si>
  <si>
    <t>RW03 60x60 Непол.Рект. (Керамический гранит)</t>
  </si>
  <si>
    <t>RW033 60x60 Непол.Рект. (Керамический гранит)</t>
  </si>
  <si>
    <t>RW034 60x60 Непол.Рект. (Керамический гранит)</t>
  </si>
  <si>
    <t>RW04 60x60 Непол.Рект. (Керамический гранит)</t>
  </si>
  <si>
    <t>RW041 60x60 Непол.Рект. (Керамический гранит)</t>
  </si>
  <si>
    <t>RW06 60x60 Непол.Рект. (Керамический гранит)</t>
  </si>
  <si>
    <t>RW09 60x60 Непол.Рект. (Керамический гранит)</t>
  </si>
  <si>
    <t>RW10 60x60 Непол.Рект. (Керамический гранит)</t>
  </si>
  <si>
    <t>RW15 60x60 Непол.Рект. (Керамический гранит)</t>
  </si>
  <si>
    <t>КЕРАМИЧЕСКАЯ ПЛИТКА (СТРОИТЕЛЬНАЯ ПРОГРАММА) ЦЕНУ и НАЛИЧИЕ ПРОСЬБА УТОЧНЯТЬ</t>
  </si>
  <si>
    <t xml:space="preserve">Плитка Юнитайл Белая матовая 200х300 мм </t>
  </si>
  <si>
    <t>Шахтинская плитка</t>
  </si>
  <si>
    <t xml:space="preserve">Плитка Юнитайл Белая премиум глянцевая 200х300 мм </t>
  </si>
  <si>
    <t>Плитка Юнитайл Ладога палевая 200х300 мм</t>
  </si>
  <si>
    <t>Плитка Юнитайл Юнона серая 200х300 мм</t>
  </si>
  <si>
    <r>
      <t xml:space="preserve">Плитка Юнитайл Моноколор светло-бежевая матовая 200х300 мм </t>
    </r>
    <r>
      <rPr>
        <b/>
        <sz val="8"/>
        <color indexed="18"/>
        <rFont val="Arial"/>
      </rPr>
      <t>НОВИНКА</t>
    </r>
  </si>
  <si>
    <r>
      <t xml:space="preserve">Плитка Юнитайл Моноколор светло-бежевая глянцевая 200х300 мм </t>
    </r>
    <r>
      <rPr>
        <b/>
        <sz val="8"/>
        <color indexed="18"/>
        <rFont val="Arial"/>
      </rPr>
      <t>НОВИНКА</t>
    </r>
  </si>
  <si>
    <r>
      <t xml:space="preserve">Плитка Юнитайл Юпитер бежевая матовая 200х300 мм </t>
    </r>
    <r>
      <rPr>
        <b/>
        <sz val="8"/>
        <color indexed="18"/>
        <rFont val="Arial"/>
      </rPr>
      <t>НОВИНКА</t>
    </r>
  </si>
  <si>
    <r>
      <t xml:space="preserve">Плитка Юнитайл Юпитер светло-бежевая матовая 200х300 мм </t>
    </r>
    <r>
      <rPr>
        <b/>
        <sz val="8"/>
        <color indexed="18"/>
        <rFont val="Arial"/>
      </rPr>
      <t>НОВИНКА</t>
    </r>
  </si>
  <si>
    <r>
      <t xml:space="preserve">Плитка напольная АКСИМА Азалия 327х327х8мм голубая </t>
    </r>
    <r>
      <rPr>
        <b/>
        <sz val="8"/>
        <color indexed="18"/>
        <rFont val="Arial"/>
      </rPr>
      <t>НОВИНКА</t>
    </r>
  </si>
  <si>
    <t>ВКЗ</t>
  </si>
  <si>
    <r>
      <t xml:space="preserve">Плитка напольная АКСИМА Азалия 327х327х8мм салатная </t>
    </r>
    <r>
      <rPr>
        <b/>
        <sz val="8"/>
        <color indexed="18"/>
        <rFont val="Arial"/>
      </rPr>
      <t>НОВИНКА</t>
    </r>
  </si>
  <si>
    <r>
      <t xml:space="preserve">Плитка настенная АКСИМА Азалия 200х300х7мм белая </t>
    </r>
    <r>
      <rPr>
        <b/>
        <sz val="8"/>
        <color indexed="18"/>
        <rFont val="Arial"/>
      </rPr>
      <t>НОВИНКА</t>
    </r>
  </si>
  <si>
    <r>
      <t xml:space="preserve">Плитка настенная АКСИМА Азалия 200х300х7мм голубая </t>
    </r>
    <r>
      <rPr>
        <b/>
        <sz val="8"/>
        <color indexed="18"/>
        <rFont val="Arial"/>
      </rPr>
      <t>НОВИНКА</t>
    </r>
  </si>
  <si>
    <r>
      <t xml:space="preserve">Плитка настенная АКСИМА Азалия 200х300х7мм салатная </t>
    </r>
    <r>
      <rPr>
        <b/>
        <sz val="8"/>
        <color indexed="18"/>
        <rFont val="Arial"/>
      </rPr>
      <t>НОВИНКА</t>
    </r>
  </si>
  <si>
    <r>
      <t xml:space="preserve">Плитка настенная КЕРАБЭЛ Зоопарк 400х200х7,5мм матовая бежевая </t>
    </r>
    <r>
      <rPr>
        <b/>
        <sz val="8"/>
        <color indexed="18"/>
        <rFont val="Arial"/>
      </rPr>
      <t>НОВИНКА</t>
    </r>
  </si>
  <si>
    <t>БКСМ</t>
  </si>
  <si>
    <r>
      <t xml:space="preserve">Плитка настенная КЕРАБЭЛ Зоопарк 400х200х7,5мм матовая белая </t>
    </r>
    <r>
      <rPr>
        <b/>
        <sz val="8"/>
        <color indexed="18"/>
        <rFont val="Arial"/>
      </rPr>
      <t>НОВИНКА</t>
    </r>
  </si>
  <si>
    <r>
      <t xml:space="preserve">Плитка настенная КЕРАБЭЛ Зоопарк 400х200х7,5мм матовая голубая </t>
    </r>
    <r>
      <rPr>
        <b/>
        <sz val="8"/>
        <color indexed="18"/>
        <rFont val="Arial"/>
      </rPr>
      <t>НОВИНКА</t>
    </r>
  </si>
  <si>
    <r>
      <t xml:space="preserve">Плитка настенная КЕРАБЭЛ Зоопарк 400х200х7,5мм матовая графитовая </t>
    </r>
    <r>
      <rPr>
        <b/>
        <sz val="8"/>
        <color indexed="18"/>
        <rFont val="Arial"/>
      </rPr>
      <t>НОВИНКА</t>
    </r>
  </si>
  <si>
    <r>
      <t xml:space="preserve">Плитка настенная КЕРАБЭЛ Зоопарк 400х200х7,5мм матовая желтая </t>
    </r>
    <r>
      <rPr>
        <b/>
        <sz val="8"/>
        <color indexed="18"/>
        <rFont val="Arial"/>
      </rPr>
      <t>НОВИНКА</t>
    </r>
  </si>
  <si>
    <r>
      <t xml:space="preserve">Плитка настенная КЕРАБЭЛ Зоопарк 400х200х7,5мм матовая зеленая </t>
    </r>
    <r>
      <rPr>
        <b/>
        <sz val="8"/>
        <color indexed="18"/>
        <rFont val="Arial"/>
      </rPr>
      <t>НОВИНКА</t>
    </r>
  </si>
  <si>
    <r>
      <t xml:space="preserve">Плитка настенная КЕРАБЭЛ Зоопарк 400х200х7,5мм матовая оранжевая </t>
    </r>
    <r>
      <rPr>
        <b/>
        <sz val="8"/>
        <color indexed="18"/>
        <rFont val="Arial"/>
      </rPr>
      <t>НОВИНКА</t>
    </r>
  </si>
  <si>
    <r>
      <t xml:space="preserve">Плитка настенная КЕРАБЭЛ Зоопарк 400х200х7,5мм матовая розовая </t>
    </r>
    <r>
      <rPr>
        <b/>
        <sz val="8"/>
        <color indexed="18"/>
        <rFont val="Arial"/>
      </rPr>
      <t>НОВИНКА</t>
    </r>
  </si>
  <si>
    <r>
      <t xml:space="preserve">Плитка настенная КЕРАБЭЛ Зоопарк 400х200х7,5мм матовая салатовая </t>
    </r>
    <r>
      <rPr>
        <b/>
        <sz val="8"/>
        <color indexed="18"/>
        <rFont val="Arial"/>
      </rPr>
      <t>НОВИНКА</t>
    </r>
  </si>
  <si>
    <r>
      <t xml:space="preserve">Плитка настенная КЕРАБЭЛ Зоопарк 400х200х7,5мм матовая серая </t>
    </r>
    <r>
      <rPr>
        <b/>
        <sz val="8"/>
        <color indexed="18"/>
        <rFont val="Arial"/>
      </rPr>
      <t>НОВИНКА</t>
    </r>
  </si>
  <si>
    <t xml:space="preserve">Альберо напольная бежевая 345х345х8 мм (Kerabel) </t>
  </si>
  <si>
    <t xml:space="preserve">Альберо напольная коричневая 345х345х8 мм (Kerabel) </t>
  </si>
  <si>
    <t xml:space="preserve">Альберо бежевая 200х400 мм (Kerabel) </t>
  </si>
  <si>
    <t xml:space="preserve">Альберо коричневая 200х400 мм (Kerabel) </t>
  </si>
  <si>
    <t>Белое солнце 8000 - 200х300 мм</t>
  </si>
  <si>
    <t>Kerama Marazzi</t>
  </si>
  <si>
    <t>Парус белый блестящий 6600 - 250х400 мм</t>
  </si>
  <si>
    <r>
      <t xml:space="preserve">Парус белый матовый 6269 - 250х400 мм </t>
    </r>
    <r>
      <rPr>
        <b/>
        <sz val="8"/>
        <color indexed="18"/>
        <rFont val="Arial Cyr"/>
      </rPr>
      <t>НОВИНКА</t>
    </r>
  </si>
  <si>
    <t xml:space="preserve">Тигр белый матовый 20х30 </t>
  </si>
  <si>
    <t xml:space="preserve">Травертин глянцевый 20х30 </t>
  </si>
  <si>
    <t xml:space="preserve">Туари бежевый глянцевый 20х30 </t>
  </si>
  <si>
    <t xml:space="preserve">Луиза бежевый глянцевый 25х40 6233 </t>
  </si>
  <si>
    <t xml:space="preserve">Луиза глянцевый 25х40 6234 </t>
  </si>
  <si>
    <t>Калейдоскоп белый матовый 20х20</t>
  </si>
  <si>
    <t>Калейдоскоп желтый матовый 20х20</t>
  </si>
  <si>
    <t>Калейдоскоп серый матовый 20х20</t>
  </si>
  <si>
    <t>Калейдоскоп белый глянцевый 20х20</t>
  </si>
  <si>
    <t>Калейдоскоп голубой глянцевый 20х20</t>
  </si>
  <si>
    <t>Калейдоскоп оранжевый глянцевый 20х20</t>
  </si>
  <si>
    <t>Калейдоскоп голубой матовый 20х20</t>
  </si>
  <si>
    <t>Калейдоскоп серый темный матовый 20х20</t>
  </si>
  <si>
    <t>Калейдоскоп красный матовый 20х20</t>
  </si>
  <si>
    <t>Калейдоскоп оранжевый темный матовый 20х20</t>
  </si>
  <si>
    <t>Калейдоскоп ярко-желтый матовый 20х20</t>
  </si>
  <si>
    <t>Калейдоскоп зеленый светлый матовый 20х20</t>
  </si>
  <si>
    <t>Калейдоскоп зеленый матовый 20х20</t>
  </si>
  <si>
    <t>Калейдоскоп лазурный матовый 20х20</t>
  </si>
  <si>
    <t>Калейдоскоп синий матовый 20х20</t>
  </si>
  <si>
    <t>Калейдоскоп фиолетовый матовый 20х20</t>
  </si>
  <si>
    <t>Калейдоскоп черный матовый 20х20</t>
  </si>
  <si>
    <t>Калейдоскоп розовый светлый матовый 20х20</t>
  </si>
  <si>
    <t>Калейдоскоп персиковый матовый 20х20</t>
  </si>
  <si>
    <t>Калейдоскоп серо-бежевый матовый 20х20</t>
  </si>
  <si>
    <t>Калейдоскоп стальной матовый 20х20</t>
  </si>
  <si>
    <t>Калейдоскоп песок матовый 20х20</t>
  </si>
  <si>
    <t>Калейдоскоп графит матовый 20х20</t>
  </si>
  <si>
    <t>Калейдоскоп пепельный матовый 20х20</t>
  </si>
  <si>
    <t>Калейдоскоп розовый матовый 20х20</t>
  </si>
  <si>
    <t>Калейдоскоп бирюза матовый 20х20</t>
  </si>
  <si>
    <t>Калейдоскоп розовый темный матовый 20х20</t>
  </si>
  <si>
    <t>Калейдоскоп оранжевый светлый матовый 20х20</t>
  </si>
  <si>
    <t>Калейдоскоп бордо матовый 20х20</t>
  </si>
  <si>
    <t>Калейдоскоп слоновая кость матовый 20х20</t>
  </si>
  <si>
    <t>Калейдоскоп бежевый тёмный матовый 20х20</t>
  </si>
  <si>
    <t>Калейдоскоп зелёный тёмный матовый 20х20</t>
  </si>
  <si>
    <t>Калейдоскоп голубой светлый матовый 20х20</t>
  </si>
  <si>
    <t>Калейдоскоп аквамарин светлый матовый 20х20</t>
  </si>
  <si>
    <t>Полимерный пол SPC / Ламинат SPC</t>
  </si>
  <si>
    <t>SPC CronaFloor 4V Wood*4.0 мм</t>
  </si>
  <si>
    <t>АК Пласт Россия</t>
  </si>
  <si>
    <t>SPC CronaFloor 4V  NANO*3.5 мм</t>
  </si>
  <si>
    <t>SPC CronaFloor STONE*4.0 мм</t>
  </si>
  <si>
    <t>SPC CronaFloor Alpha*3.5 мм</t>
  </si>
  <si>
    <t>SPC CronaFloor Herringbone*4.5 мм</t>
  </si>
  <si>
    <t>SPC Stronghold 4V ELTZ*4.0 мм</t>
  </si>
  <si>
    <t>Акватон Россия</t>
  </si>
  <si>
    <t>SPC Stronghold PRAGUE*4.2 мм - оптическая фаска</t>
  </si>
  <si>
    <t>SPC Stronghold PRAGUE*2.5 мм  клеевой пол - микро фаска</t>
  </si>
  <si>
    <r>
      <t xml:space="preserve">SPC ELEMENT CLICK * 3,85 мм </t>
    </r>
    <r>
      <rPr>
        <b/>
        <sz val="8"/>
        <color indexed="18"/>
        <rFont val="Arial"/>
      </rPr>
      <t>НОВИНКА</t>
    </r>
  </si>
  <si>
    <t>Таркетт</t>
  </si>
  <si>
    <r>
      <t xml:space="preserve">SPC  DEW*4 мм  ДЕРЕВО-фаска 4V </t>
    </r>
    <r>
      <rPr>
        <b/>
        <sz val="8"/>
        <color indexed="18"/>
        <rFont val="Arial"/>
      </rPr>
      <t>НОВИНКА</t>
    </r>
  </si>
  <si>
    <t>Узбекистан</t>
  </si>
  <si>
    <r>
      <t xml:space="preserve">SPC  DEW*4 мм БЕТОН Микро-фаска </t>
    </r>
    <r>
      <rPr>
        <b/>
        <sz val="8"/>
        <color indexed="18"/>
        <rFont val="Arial"/>
      </rPr>
      <t>НОВИНКА</t>
    </r>
  </si>
  <si>
    <r>
      <t xml:space="preserve">SPC  DROP*3,6 мм - без фаски </t>
    </r>
    <r>
      <rPr>
        <b/>
        <sz val="8"/>
        <color indexed="18"/>
        <rFont val="Arial"/>
      </rPr>
      <t>НОВИНКА</t>
    </r>
  </si>
  <si>
    <r>
      <t xml:space="preserve">SPC Westerhof Modern </t>
    </r>
    <r>
      <rPr>
        <b/>
        <sz val="8"/>
        <color indexed="18"/>
        <rFont val="Arial"/>
      </rPr>
      <t>НОВИНКА</t>
    </r>
  </si>
  <si>
    <r>
      <t xml:space="preserve">SPC Westerhof SPARK </t>
    </r>
    <r>
      <rPr>
        <b/>
        <sz val="8"/>
        <color indexed="18"/>
        <rFont val="Arial"/>
      </rPr>
      <t>НОВИНКА</t>
    </r>
  </si>
  <si>
    <t>КОММЕРЧЕСКИЙ ЛИНОЛЕУМ (+аксессуары и клей)</t>
  </si>
  <si>
    <t xml:space="preserve">Горизонт </t>
  </si>
  <si>
    <t>Tarkett</t>
  </si>
  <si>
    <t>1 рулон</t>
  </si>
  <si>
    <t>Примо Плюс</t>
  </si>
  <si>
    <t>Темпо Плюс</t>
  </si>
  <si>
    <t>ЗЕНИТ</t>
  </si>
  <si>
    <t>Мелодия</t>
  </si>
  <si>
    <t>Монолит</t>
  </si>
  <si>
    <t>Оптима</t>
  </si>
  <si>
    <t>Эминент</t>
  </si>
  <si>
    <t>Гранит</t>
  </si>
  <si>
    <t>Мегалит</t>
  </si>
  <si>
    <r>
      <t xml:space="preserve">Торо SC </t>
    </r>
    <r>
      <rPr>
        <b/>
        <sz val="8"/>
        <color indexed="8"/>
        <rFont val="Arial Cyr"/>
      </rPr>
      <t>токопроводящий</t>
    </r>
  </si>
  <si>
    <t>Шнур для сварки линолеума</t>
  </si>
  <si>
    <t>Клей FORBO 523 токопроводящий (12 кг.) МОРОЗОСТОЙКИЙ</t>
  </si>
  <si>
    <t>Forbo</t>
  </si>
  <si>
    <t>Клей FORBO 425 (20 кг.) МОРОЗОСТОЙКИЙ</t>
  </si>
  <si>
    <t>FORBO 041 (10 л.) токопроводящая грунтовка</t>
  </si>
  <si>
    <t>Медная лента</t>
  </si>
  <si>
    <t xml:space="preserve">ACCZENT PRO (Минерал/Тимбер) </t>
  </si>
  <si>
    <r>
      <t xml:space="preserve">ACCZENT MINERAL AS </t>
    </r>
    <r>
      <rPr>
        <b/>
        <sz val="8"/>
        <color indexed="8"/>
        <rFont val="Arial Cyr"/>
      </rPr>
      <t>(антистатический)</t>
    </r>
  </si>
  <si>
    <t>ТРАВЕРТИН</t>
  </si>
  <si>
    <r>
      <t xml:space="preserve">Omnisport SPEED R35 </t>
    </r>
    <r>
      <rPr>
        <b/>
        <sz val="8"/>
        <color indexed="8"/>
        <rFont val="Arial Cyr"/>
      </rPr>
      <t>спортивный</t>
    </r>
  </si>
  <si>
    <r>
      <t xml:space="preserve">Omnisport REFERENCE R65 / ACTION 65 </t>
    </r>
    <r>
      <rPr>
        <b/>
        <sz val="8"/>
        <color indexed="8"/>
        <rFont val="Arial Cyr"/>
      </rPr>
      <t>спортивный</t>
    </r>
  </si>
  <si>
    <r>
      <t xml:space="preserve">Omnisport EXCEL R83 </t>
    </r>
    <r>
      <rPr>
        <b/>
        <sz val="8"/>
        <color indexed="8"/>
        <rFont val="Arial Cyr"/>
      </rPr>
      <t>спортивный</t>
    </r>
  </si>
  <si>
    <t>ЛАМИНАТ</t>
  </si>
  <si>
    <t>WOODSTOCK PREMIUM 833</t>
  </si>
  <si>
    <t>ESTETICA 933</t>
  </si>
  <si>
    <t>CINEMA 832</t>
  </si>
  <si>
    <t>NAVIGATOR 1233</t>
  </si>
  <si>
    <t xml:space="preserve">PILOT 1033 </t>
  </si>
  <si>
    <r>
      <t xml:space="preserve">BALLET 833   </t>
    </r>
    <r>
      <rPr>
        <b/>
        <sz val="8"/>
        <color indexed="18"/>
        <rFont val="Arial"/>
      </rPr>
      <t>НОВИНКА</t>
    </r>
  </si>
  <si>
    <r>
      <t xml:space="preserve">GALLERY 1233 </t>
    </r>
    <r>
      <rPr>
        <b/>
        <sz val="8"/>
        <color indexed="18"/>
        <rFont val="Arial"/>
      </rPr>
      <t>НОВИНКА</t>
    </r>
  </si>
  <si>
    <r>
      <t xml:space="preserve">GALLERY Mini 1233 </t>
    </r>
    <r>
      <rPr>
        <b/>
        <sz val="8"/>
        <color indexed="18"/>
        <rFont val="Arial"/>
      </rPr>
      <t>НОВИНКА</t>
    </r>
  </si>
  <si>
    <r>
      <t xml:space="preserve">CRUISE 832 </t>
    </r>
    <r>
      <rPr>
        <b/>
        <sz val="8"/>
        <color indexed="18"/>
        <rFont val="Arial"/>
      </rPr>
      <t>НОВИНКА</t>
    </r>
  </si>
  <si>
    <r>
      <t xml:space="preserve">DYNASTY 1233 </t>
    </r>
    <r>
      <rPr>
        <b/>
        <sz val="8"/>
        <color indexed="18"/>
        <rFont val="Arial"/>
      </rPr>
      <t>НОВИНКА</t>
    </r>
  </si>
  <si>
    <r>
      <t xml:space="preserve">POEM 1033+ </t>
    </r>
    <r>
      <rPr>
        <b/>
        <sz val="8"/>
        <color indexed="18"/>
        <rFont val="Arial"/>
      </rPr>
      <t>НОВИНКА</t>
    </r>
  </si>
  <si>
    <t>Аристократ 12/34</t>
  </si>
  <si>
    <t>Cosmo 8/33</t>
  </si>
  <si>
    <t>Effect Premium 12/33</t>
  </si>
  <si>
    <t>Platinum+ 10/33</t>
  </si>
  <si>
    <t>SuperStep 12/34</t>
  </si>
  <si>
    <t>Step-by-step 8/34</t>
  </si>
  <si>
    <r>
      <t xml:space="preserve">Effect </t>
    </r>
    <r>
      <rPr>
        <b/>
        <sz val="8"/>
        <color indexed="18"/>
        <rFont val="Arial"/>
      </rPr>
      <t xml:space="preserve">НОВИНКА </t>
    </r>
    <r>
      <rPr>
        <sz val="8"/>
        <color indexed="18"/>
        <rFont val="Arial"/>
      </rPr>
      <t xml:space="preserve"> </t>
    </r>
    <r>
      <rPr>
        <sz val="8"/>
        <color indexed="8"/>
        <rFont val="Arial"/>
      </rPr>
      <t>8/32</t>
    </r>
  </si>
  <si>
    <r>
      <t xml:space="preserve">Effect Premium </t>
    </r>
    <r>
      <rPr>
        <b/>
        <sz val="8"/>
        <color indexed="18"/>
        <rFont val="Arial"/>
      </rPr>
      <t xml:space="preserve">НОВИНКА </t>
    </r>
    <r>
      <rPr>
        <sz val="8"/>
        <color indexed="8"/>
        <rFont val="Arial"/>
      </rPr>
      <t>12/33</t>
    </r>
  </si>
  <si>
    <r>
      <t xml:space="preserve">GLORIA CAMSAN </t>
    </r>
    <r>
      <rPr>
        <b/>
        <sz val="8"/>
        <color indexed="18"/>
        <rFont val="Arial"/>
      </rPr>
      <t xml:space="preserve">НОВИНКА  </t>
    </r>
    <r>
      <rPr>
        <sz val="8"/>
        <color indexed="8"/>
        <rFont val="Arial"/>
      </rPr>
      <t>12/33</t>
    </r>
  </si>
  <si>
    <t>Shine 12/34</t>
  </si>
  <si>
    <r>
      <t xml:space="preserve">Home Life </t>
    </r>
    <r>
      <rPr>
        <b/>
        <sz val="8"/>
        <color indexed="18"/>
        <rFont val="Arial"/>
      </rPr>
      <t xml:space="preserve">НОВИНКА </t>
    </r>
    <r>
      <rPr>
        <sz val="8"/>
        <color indexed="8"/>
        <rFont val="Arial"/>
      </rPr>
      <t>12/34</t>
    </r>
  </si>
  <si>
    <t>МЕЖКОМНАТНЫЕ ДВЕРИ</t>
  </si>
  <si>
    <t>Двери Олови белые ГОСТ без притвора 600х2000 в СБОРЕ</t>
  </si>
  <si>
    <t>Olovi</t>
  </si>
  <si>
    <t>1 комплект</t>
  </si>
  <si>
    <t>Двери Олови белые ГОСТ без притвора 700х2000 в СБОРЕ</t>
  </si>
  <si>
    <t>Двери Олови белые ГОСТ без притвора 800х2000 в СБОРЕ</t>
  </si>
  <si>
    <t>Двери Олови белые ГОСТ без притвора 900х2000 в СБОРЕ</t>
  </si>
  <si>
    <t>Двери Олови Итальянский орех без притвора 600х2000 в СБОРЕ</t>
  </si>
  <si>
    <t>Двери Олови Итальянский орех без притвора 700х2000 в СБОРЕ</t>
  </si>
  <si>
    <t>Двери Олови Итальянский орех без притвора 800х2000 в СБОРЕ</t>
  </si>
  <si>
    <t>Двери Олови Итальянский орех без притвора 900х2000 в СБОРЕ</t>
  </si>
  <si>
    <t>Двери Олови Миланский орех без притвора 600х2000 в СБОРЕ</t>
  </si>
  <si>
    <t>Двери Олови белые гладкие с притвором М7х21 625х2040 в СБОРЕ</t>
  </si>
  <si>
    <t>Двери Олови белые гладкие с притвором М8х21 725х2040 в СБОРЕ</t>
  </si>
  <si>
    <t>Двери Олови белые гладкие с притвором М9х21 825х2040 в СБОРЕ</t>
  </si>
  <si>
    <t>Двери Олови белые гладкие с притвором М10х21 925х2040 в СБОРЕ</t>
  </si>
  <si>
    <t>Двери Олови серые с притвором М7х21 625х2040 в СБОРЕ</t>
  </si>
  <si>
    <t>Двери Олови серые с притвором М8х21 725х2040 в СБОРЕ</t>
  </si>
  <si>
    <t>Двери Олови серые с притвором М9х21 825х2040 в СБОРЕ</t>
  </si>
  <si>
    <t>Двери Олови серые с притвором М10х21 925х2040 в СБОРЕ</t>
  </si>
  <si>
    <t>Двери Олови белые ФИЛЕНЧАТЫЕ Каспиан с притвором М7х21 625х2040 в СБОРЕ</t>
  </si>
  <si>
    <t>Олови</t>
  </si>
  <si>
    <t>Двери Олови белые ФИЛЕНЧАТЫЕ Каспиан с притвором М8х21 725х2040 в СБОРЕ</t>
  </si>
  <si>
    <t>Двери Олови белые ФИЛЕНЧАТЫЕ Каспиан с притвором М9х21 825х2040 в СБОРЕ</t>
  </si>
  <si>
    <t>Двери Олови белые ФИЛЕНЧАТЫЕ Каспиан с притвором М10х21 925х2040 в СБОРЕ</t>
  </si>
  <si>
    <t>Двери Олови Канзас Беленый дуб  остеклованное без притвора 600х2000 в СБОРЕ</t>
  </si>
  <si>
    <t>Двери Олови Канзас Беленый дуб  остеклованное без притвора 700х2000 в СБОРЕ</t>
  </si>
  <si>
    <t>Двери Олови Канзас Беленый дуб  остеклованное без притвора 800х2000 в СБОРЕ</t>
  </si>
  <si>
    <t>Двери Олови Канзас Беленый дуб  остеклованное без притвора 900х2000 в СБОРЕ</t>
  </si>
  <si>
    <t>Двери Олови Канзас Венге остеклованное без притвора 600х2000 в СБОРЕ</t>
  </si>
  <si>
    <t>Двери Олови Канзас Венге остеклованное без притвора 700х2000 в СБОРЕ</t>
  </si>
  <si>
    <t>Двери Олови Канзас Венге остеклованное без притвора 800х2000 в СБОРЕ</t>
  </si>
  <si>
    <t>Двери Олови Канзас Венге остеклованное без притвора 900х2000 в СБОРЕ</t>
  </si>
  <si>
    <t>Двери Олови Аризона Беленый дуб глухие с притвором М7 в СБОРЕ</t>
  </si>
  <si>
    <t>Двери Олови Аризона Беленый дуб глухие с притвором М8 в СБОРЕ</t>
  </si>
  <si>
    <t>Двери Олови Аризона Беленый дуб глухие с притвором М9 в СБОРЕ</t>
  </si>
  <si>
    <t>Двери Олови Аризона Беленый дуб глухие с притвором М10 в СБОРЕ</t>
  </si>
  <si>
    <t>Двери Олови Аризона Беленый дуб со стеклом с притвором М7 в СБОРЕ</t>
  </si>
  <si>
    <t>Двери Олови Аризона Беленый дуб со стеклом с притвором М8 в СБОРЕ</t>
  </si>
  <si>
    <t>Двери Олови Аризона Беленый дуб со стеклом с притвором М9 в СБОРЕ</t>
  </si>
  <si>
    <t>Двери Олови Аризона Беленый дуб со стеклом с притвором М10 в СБОРЕ</t>
  </si>
  <si>
    <t>Двери Олови Аризона Венге глухие с притвором М7 в СБОРЕ</t>
  </si>
  <si>
    <t>Двери Олови Аризона Венге глухие с притвором М8 в СБОРЕ</t>
  </si>
  <si>
    <t>Двери Олови Аризона Венге глухие с притвором М9 в СБОРЕ</t>
  </si>
  <si>
    <t>Двери Олови Аризона Венге глухие с притвором М10 в СБОРЕ</t>
  </si>
  <si>
    <t>Двери Олови Аризона Венге со стеклом с притвором М7 в СБОРЕ</t>
  </si>
  <si>
    <t>Двери Олови Аризона Венге со стеклом с притвором М8 в СБОРЕ</t>
  </si>
  <si>
    <t>Двери Олови Аризона Венге со стеклом с притвором М9 в СБОРЕ</t>
  </si>
  <si>
    <t>Двери Олови Аризона Венге со стеклом с притвором М10 в СБОРЕ</t>
  </si>
  <si>
    <t>ГИПОСКАРТОН И КОМПЛЕКТУЮЩИЕ</t>
  </si>
  <si>
    <t>Гипсокартон 2500х1200х12,5мм</t>
  </si>
  <si>
    <t>50 шт</t>
  </si>
  <si>
    <t>Гипсокартон 2500х1200х9,5мм</t>
  </si>
  <si>
    <t>Гипсокартон 3000х1200х12,5мм</t>
  </si>
  <si>
    <t>Гипсокартон влагостойкий 2500х1200х12,5мм</t>
  </si>
  <si>
    <t>Гипсокартон влагостойкий 2500х1200х9,5мм</t>
  </si>
  <si>
    <t>Гипсокартон влагостойкий 3000х1200х12,5мм</t>
  </si>
  <si>
    <t>Гипсокартон огневодостойкий 2500х1200х12,5мм</t>
  </si>
  <si>
    <t>Гипсокартон огнестойкий 2500х1200х12,5мм</t>
  </si>
  <si>
    <t>Файерстоп 2500х1200х12,5мм</t>
  </si>
  <si>
    <t>Аквапанель Indoor 1200х900х12,5мм</t>
  </si>
  <si>
    <t>Кнауф</t>
  </si>
  <si>
    <t>Аквапанель Indoor 2400х1200х12,5мм</t>
  </si>
  <si>
    <t>Аквапанель Outdoor 1200х900х12,5мм</t>
  </si>
  <si>
    <t>Аквапанель Outdoor 2400х1200х12,5мм</t>
  </si>
  <si>
    <t>Аквапанель Универсальная 1200х900х6мм</t>
  </si>
  <si>
    <t>Аквапанель Универсальная 1200х900х8мм</t>
  </si>
  <si>
    <t>Гипсоволокнистый лист 1200х1200х10мм малоформатный</t>
  </si>
  <si>
    <t>Гипсоволокнистый лист 2500х1200х10мм влагостойкий (прямая кромка)</t>
  </si>
  <si>
    <t>Гипсоволокнистый лист 2500х1200х10мм влагостойкий (фальцевая кромка)</t>
  </si>
  <si>
    <t>Гипсоволокнистый лист 2500х1200х12,5мм влагостойкий (прямая кромка)</t>
  </si>
  <si>
    <t>Гипсоволокнистый лист 2500х1200х12,5мм влагостойкий (фальцевая кромка)</t>
  </si>
  <si>
    <t>Гипсокартон 1500х600х12,5мм малоформатный</t>
  </si>
  <si>
    <t>Гипсокартон 2000х1200х12,5мм малоформатный</t>
  </si>
  <si>
    <t>Гипсокартон 2500х1200х6,5мм арочный (ремонтный)</t>
  </si>
  <si>
    <t>Гипсокартон влагостойкий 1500х600х12,5мм малоформатный</t>
  </si>
  <si>
    <t>Гипсокартон влагостойкий 2000х1200х12,5мм</t>
  </si>
  <si>
    <t>Гипсокартон Сапфир 2500х1200х12,5мм</t>
  </si>
  <si>
    <t>Клей для аквапанелей (0,31л) полиуретановый</t>
  </si>
  <si>
    <t>Огнезащитная гипсовая плита Файерборд 2500х1200х12,5мм</t>
  </si>
  <si>
    <t>Подвес Нониус верхняя часть 500мм (1шт)</t>
  </si>
  <si>
    <t>Подвес Нониус нижняя часть (1шт)</t>
  </si>
  <si>
    <t>Подвес Нониус шплинт (1шт)</t>
  </si>
  <si>
    <t>Подвес прямой 60х27мм</t>
  </si>
  <si>
    <t>Подвес прямой 60х27мм антивибрационный (1шт)</t>
  </si>
  <si>
    <t>Подвес с зажимом 60х27 100х58х42мм</t>
  </si>
  <si>
    <t>Профиль UA 100х40 (3м)</t>
  </si>
  <si>
    <t>Профиль UA 100х40 (4м)</t>
  </si>
  <si>
    <t>Профиль UA 50х40 (3м)</t>
  </si>
  <si>
    <t>Профиль UA 50х40мм (4м)</t>
  </si>
  <si>
    <t>Профиль UA 75х40мм (3м)</t>
  </si>
  <si>
    <t>Профиль UA 75х40мм (4м)</t>
  </si>
  <si>
    <t>Профиль направляющий ПН-2 50х40 (3м)</t>
  </si>
  <si>
    <t>Профиль направляющий ПН-4 75х40 (3м)</t>
  </si>
  <si>
    <t>Профиль направляющий ПН-6 100х40 (3м)</t>
  </si>
  <si>
    <t>Профиль потолочный направляющий ППН 28х27 (3м)</t>
  </si>
  <si>
    <t>Профиль потолочный ПП 60х27 (3м)</t>
  </si>
  <si>
    <t>Профиль потолочный ПП 60х27 (4м)</t>
  </si>
  <si>
    <t>Профиль стоечный ПС-2 50х50 (3м)</t>
  </si>
  <si>
    <t>Профиль стоечный ПС-2 50х50 (4м)</t>
  </si>
  <si>
    <t>Профиль стоечный ПС-4 75х50 (3м)</t>
  </si>
  <si>
    <t>Профиль стоечный ПС-4 75х50 (4м)</t>
  </si>
  <si>
    <t>Профиль стоечный ПС-6 100х50 (3м)</t>
  </si>
  <si>
    <t>Профиль стоечный ПС-6 100х50 (4м)</t>
  </si>
  <si>
    <t>Соединитель Нониус</t>
  </si>
  <si>
    <t>Соединитель профилей 1-уровневый П60х27мм краб (толщина 0,9мм)</t>
  </si>
  <si>
    <t>Соединитель профилей двухуровневый</t>
  </si>
  <si>
    <t>Тяга подвеса 1000мм</t>
  </si>
  <si>
    <t>Тяга подвеса 500мм</t>
  </si>
  <si>
    <t>Уголок фиксирующий для UA 100</t>
  </si>
  <si>
    <t>Уголок фиксирующий для UA 50</t>
  </si>
  <si>
    <t>Уголок фиксирующий для UA 75</t>
  </si>
  <si>
    <t>Удлинитель подвеса Нониус 1,5м</t>
  </si>
  <si>
    <t>Удлинитель профилей П60х27</t>
  </si>
  <si>
    <t>Шуруп для аквапанели SB 3,9х25 (250шт)</t>
  </si>
  <si>
    <t>Элемент пола 1200х600х20мм</t>
  </si>
  <si>
    <t>Подвес прямой П60х27</t>
  </si>
  <si>
    <t>комплект</t>
  </si>
  <si>
    <t>Подвес прямой П60х27 0,9мм</t>
  </si>
  <si>
    <t>Подвес с зажимом 60х27 (пружинный, анкерный)</t>
  </si>
  <si>
    <t>Профиль направляющий ПН-2 50х40 3м</t>
  </si>
  <si>
    <t>Профиль направляющий ПН-2 50х40 3м (0,45мм)</t>
  </si>
  <si>
    <t>Профиль направляющий ПН-2 50х40 3м (0,5мм)</t>
  </si>
  <si>
    <t>Профиль направляющий ПН-2 50х40 3м (0,6мм)</t>
  </si>
  <si>
    <t>Профиль направляющий ПН-4 75х40 3м</t>
  </si>
  <si>
    <t>Профиль направляющий ПН-4 75х40 3м (0,45мм)</t>
  </si>
  <si>
    <t>Профиль направляющий ПН-4 75х40 3м (0,5мм)</t>
  </si>
  <si>
    <t>Профиль направляющий ПН-4 75х40 3м (0,6мм)</t>
  </si>
  <si>
    <t>Профиль направляющий ПН-6 100х40 3м</t>
  </si>
  <si>
    <t>Профиль направляющий ПН-6 100х40 3м (0,45мм)</t>
  </si>
  <si>
    <t>Профиль направляющий ПН-6 100х40 3м (0,5мм)</t>
  </si>
  <si>
    <t>Профиль направляющий ПН-6 100х40 3м (0,6мм)</t>
  </si>
  <si>
    <t>Профиль потолочный направляющий ППН 28х27 3м</t>
  </si>
  <si>
    <t>Профиль потолочный направляющий ППН 28х27 3м (0,45мм)</t>
  </si>
  <si>
    <t>Профиль потолочный направляющий ППН 28х27 3м (0,5мм)</t>
  </si>
  <si>
    <t>Профиль потолочный направляющий ППН 28х27 3м (0,6мм)</t>
  </si>
  <si>
    <t>Профиль потолочный ПП 60х27 3м</t>
  </si>
  <si>
    <t>Профиль потолочный ПП 60х27 3м (0,45мм)</t>
  </si>
  <si>
    <t>Профиль потолочный ПП 60х27 3м (0,5мм)</t>
  </si>
  <si>
    <t>Профиль потолочный ПП 60х27 3м (0,6мм)</t>
  </si>
  <si>
    <t>Профиль потолочный ПП 60х27 4м</t>
  </si>
  <si>
    <t>Профиль потолочный ПП 60х27 4м (0,45мм)</t>
  </si>
  <si>
    <t>Профиль потолочный ПП 60х27 4м (0,5мм)</t>
  </si>
  <si>
    <t>Профиль стоечный ПС-2 50х50 3м</t>
  </si>
  <si>
    <t>Профиль стоечный ПС-2 50х50 3м (0,45мм)</t>
  </si>
  <si>
    <t>Профиль стоечный ПС-2 50х50 3м (0,5мм)</t>
  </si>
  <si>
    <t>Профиль стоечный ПС-2 50х50 3м (0,6мм)</t>
  </si>
  <si>
    <t>Профиль стоечный ПС-2 50х50 4м (0,45мм)</t>
  </si>
  <si>
    <t>Профиль стоечный ПС-4 75х50 3м</t>
  </si>
  <si>
    <t>Профиль стоечный ПС-4 75х50 3м (0,45мм)</t>
  </si>
  <si>
    <t>Профиль стоечный ПС-4 75х50 3м (0,5мм)</t>
  </si>
  <si>
    <t>Профиль стоечный ПС-4 75х50 3м (0,6мм)</t>
  </si>
  <si>
    <t>Профиль стоечный ПС-4 75х50 4м (0,45мм)</t>
  </si>
  <si>
    <t>Профиль стоечный ПС-6 100х50 3м</t>
  </si>
  <si>
    <t>Профиль стоечный ПС-6 100х50 3м (0,45мм)</t>
  </si>
  <si>
    <t>Профиль стоечный ПС-6 100х50 3м (0,5мм)</t>
  </si>
  <si>
    <t>Профиль стоечный ПС-6 100х50 3м (0,6мм)</t>
  </si>
  <si>
    <t>Профиль стоечный ПС-6 100х50 4м (0,45мм)</t>
  </si>
  <si>
    <t>Соединитель профилей 1-уровневый П60х27 краб</t>
  </si>
  <si>
    <t>Соединитель профилей 1-уровневый П60х27 краб 0,9мм</t>
  </si>
  <si>
    <t>Соединитель профилей 2-уровневый П60х27</t>
  </si>
  <si>
    <t>Соединитель профилей 2-уровневый П60х27 0,9мм</t>
  </si>
  <si>
    <t>Тяга подвеса 1500мм</t>
  </si>
  <si>
    <t>Тяга подвеса 2000мм</t>
  </si>
  <si>
    <t>Тяга подвеса 250мм</t>
  </si>
  <si>
    <t>Тяга подвеса 300мм</t>
  </si>
  <si>
    <t>Тяга подвеса 350мм</t>
  </si>
  <si>
    <t>Тяга подвеса 750мм</t>
  </si>
  <si>
    <t>Волма</t>
  </si>
  <si>
    <t>Уважаемые клиенты, ниже предложен КОРОТКИЙ ПРАЙС, на ОСНОВНЫЕ, САМЫЕ ХОДОВЫЕ позиции, ХИТЫ ПРОДАЖ, имеющиеся ВСЕГДА В НАЛИЧИИ. Данный прайс полностью не охватывает всю нашу товарную программу</t>
  </si>
  <si>
    <r>
      <t>Компания АртКомплект, ООО "Комплектстрой"</t>
    </r>
    <r>
      <rPr>
        <sz val="8"/>
        <color indexed="8"/>
        <rFont val="Times New Roman"/>
      </rPr>
      <t xml:space="preserve"> 127015, г. Москва, ул. Новодмитровская, д. 2, корп. 2, этаж 15, пом. XLIX, ком. 1, офис 4. </t>
    </r>
    <r>
      <rPr>
        <b/>
        <sz val="8"/>
        <color indexed="18"/>
        <rFont val="Times New Roman"/>
      </rPr>
      <t xml:space="preserve"> тел. +7(495)162-26-11/ /7(495) 669-50-75</t>
    </r>
    <r>
      <rPr>
        <sz val="8"/>
        <color indexed="8"/>
        <rFont val="Times New Roman"/>
      </rPr>
      <t xml:space="preserve"> ИНН/ КПП 9715352141/771501001, Дмитрий, Лилия с понедельника по пятницу с 9-00 до 18-00</t>
    </r>
  </si>
  <si>
    <t>№</t>
  </si>
  <si>
    <t>Название товара</t>
  </si>
  <si>
    <t>ед. изм.</t>
  </si>
  <si>
    <t>Производитель</t>
  </si>
  <si>
    <t>мин. норма отпуска</t>
  </si>
  <si>
    <t>Базовая</t>
  </si>
  <si>
    <t>Опт</t>
  </si>
  <si>
    <t>СуперОПТ</t>
  </si>
  <si>
    <t>ПОДВЕСНЫЕ ПОТОЛКИ (САМАЯ БОЛЬШАЯ ТОВАРНАЯ ПРОГРАММА В МОСКВЕ)</t>
  </si>
  <si>
    <t>эконом сегмент</t>
  </si>
  <si>
    <t>20 м2 - 50 м2</t>
  </si>
  <si>
    <t>50 - 100 м2</t>
  </si>
  <si>
    <t>от 100 м2 и выше</t>
  </si>
  <si>
    <t>АРТУС / Матрикс Китай 600х600х7 (аналог, рисунок Байкал)</t>
  </si>
  <si>
    <t>м2</t>
  </si>
  <si>
    <t>Китай</t>
  </si>
  <si>
    <t>20 м2</t>
  </si>
  <si>
    <r>
      <t>Starlight 600х600х</t>
    </r>
    <r>
      <rPr>
        <b/>
        <sz val="8"/>
        <color indexed="8"/>
        <rFont val="Arial Cyr"/>
      </rPr>
      <t>10 мм</t>
    </r>
  </si>
  <si>
    <t>Westerhof</t>
  </si>
  <si>
    <t>Байкал Board 600х600х12</t>
  </si>
  <si>
    <t>Armstrong</t>
  </si>
  <si>
    <t>Оазис Борд 600х600х12 (Oasis)</t>
  </si>
  <si>
    <t>Ретейл Борд 600х600х12 (Retail)</t>
  </si>
  <si>
    <t>Ретейл Борд 1200х600х12 (Retail)</t>
  </si>
  <si>
    <r>
      <t xml:space="preserve">Оазис НГ Борд 600х600х12 (Oasis NG) </t>
    </r>
    <r>
      <rPr>
        <b/>
        <sz val="8"/>
        <color indexed="8"/>
        <rFont val="Arial Cyr"/>
      </rPr>
      <t>НЕ ГОРЮЧИЙ</t>
    </r>
  </si>
  <si>
    <r>
      <t xml:space="preserve">Ретейл НГ Борд  600х600х12 (Retail NG) </t>
    </r>
    <r>
      <rPr>
        <b/>
        <sz val="8"/>
        <color indexed="8"/>
        <rFont val="Arial Cyr"/>
      </rPr>
      <t>НЕ ГОРЮЧИЙ</t>
    </r>
  </si>
  <si>
    <t>Scala Board 600x600x12</t>
  </si>
  <si>
    <r>
      <t xml:space="preserve">Retail Board 600x600x14 </t>
    </r>
    <r>
      <rPr>
        <b/>
        <sz val="8"/>
        <color indexed="18"/>
        <rFont val="Arial Cyr"/>
      </rPr>
      <t>НОВИНКА</t>
    </r>
  </si>
  <si>
    <r>
      <t xml:space="preserve">Retail Board 1200x600x14 </t>
    </r>
    <r>
      <rPr>
        <b/>
        <sz val="8"/>
        <color indexed="18"/>
        <rFont val="Arial Cyr"/>
      </rPr>
      <t>НОВИНКА</t>
    </r>
  </si>
  <si>
    <t xml:space="preserve">Retail Tegular 600x600x14 </t>
  </si>
  <si>
    <t xml:space="preserve">Retail Tegular 1200х600х14 </t>
  </si>
  <si>
    <t>Retail Microlook 600x600x14</t>
  </si>
  <si>
    <t>Retail Microlook 1200x600x14</t>
  </si>
  <si>
    <t>Bioguard (Биогард) Plain Board 600x600x12</t>
  </si>
  <si>
    <t>Лилия (LILIA) А24 600х600х12</t>
  </si>
  <si>
    <t>Rockfon</t>
  </si>
  <si>
    <t>Лилия (LILIA) А24  600х600х15</t>
  </si>
  <si>
    <t>Лилия (LILIA) A24 1200x600x15</t>
  </si>
  <si>
    <t>Pacific 600х600х12</t>
  </si>
  <si>
    <t>Pacific 1200х600х12</t>
  </si>
  <si>
    <t>RIX Retail 600x600x10</t>
  </si>
  <si>
    <t>Nomipfon</t>
  </si>
  <si>
    <t>RIX Retail Plus-A 600x600x15</t>
  </si>
  <si>
    <t>RIX Retail Plus-A 1200x600x15</t>
  </si>
  <si>
    <r>
      <t xml:space="preserve">Alaid 600x600x15 </t>
    </r>
    <r>
      <rPr>
        <b/>
        <sz val="8"/>
        <color indexed="8"/>
        <rFont val="Arial Cyr"/>
      </rPr>
      <t>НОВИНКА</t>
    </r>
  </si>
  <si>
    <t>Ecophon</t>
  </si>
  <si>
    <r>
      <t xml:space="preserve">Alaid 1200x600x15 </t>
    </r>
    <r>
      <rPr>
        <b/>
        <sz val="8"/>
        <color indexed="8"/>
        <rFont val="Arial Cyr"/>
      </rPr>
      <t>НОВИНКА</t>
    </r>
  </si>
  <si>
    <t>Orbit (Орбит) Board 600х600х12 мм</t>
  </si>
  <si>
    <t>AMF</t>
  </si>
  <si>
    <t>Trento (Тренто) Board 600х600х12 мм</t>
  </si>
  <si>
    <r>
      <t xml:space="preserve">Nevada (Невада) Board 600х600х12 мм </t>
    </r>
    <r>
      <rPr>
        <b/>
        <sz val="8"/>
        <color indexed="60"/>
        <rFont val="Arial"/>
      </rPr>
      <t>НОВИНКА</t>
    </r>
  </si>
  <si>
    <t>Filigran (Филигран) Board 600х600х12 мм</t>
  </si>
  <si>
    <t>средний ценовой сегмент (функциональные потолки)</t>
  </si>
  <si>
    <t>Prima Plain Board 600х600х15</t>
  </si>
  <si>
    <t>Prima Plain Board 1200х600х15</t>
  </si>
  <si>
    <t>Prima Plain Tegular 600х600х15</t>
  </si>
  <si>
    <t>Prima Plain Microlook 600х600х15</t>
  </si>
  <si>
    <t>Dune Supreme Board 600х600х15</t>
  </si>
  <si>
    <t xml:space="preserve">Dune Supreme Board 1200х600х15 </t>
  </si>
  <si>
    <t>Dune Supreme Tegular 600х600х15</t>
  </si>
  <si>
    <r>
      <t xml:space="preserve">Dune NG Board 600x600x16 </t>
    </r>
    <r>
      <rPr>
        <b/>
        <sz val="8"/>
        <color indexed="18"/>
        <rFont val="Arial"/>
      </rPr>
      <t>НЕ ГОРЮЧИЙ</t>
    </r>
  </si>
  <si>
    <t>Dune Supreme Microlook 600х600х15</t>
  </si>
  <si>
    <t>Bioguard (Биогард) Plain Board 600x600x15</t>
  </si>
  <si>
    <t>Artic (Артик) A24 board 600х600х15</t>
  </si>
  <si>
    <t>Artic (Артик) A24 board 1200х600х15</t>
  </si>
  <si>
    <t>Medicare (Медикейр) A24 1200х600х15</t>
  </si>
  <si>
    <t>Medicare (Медикейр) A24 600х600х15</t>
  </si>
  <si>
    <t>Industrial Black A24 (Индсатриал Блэк) 600х600х25</t>
  </si>
  <si>
    <t>Industrial Black A24 (Индсатриал Блэк) 1200х600х25</t>
  </si>
  <si>
    <t>Industrial Opal A24 (Индсатриал Опал) 600х600х25</t>
  </si>
  <si>
    <t>Industrial Opal A24 (Индсатриал Опал) 1200х600х25</t>
  </si>
  <si>
    <t>Industrial Black A24 (Индсатриал Блэк) 600х600х30</t>
  </si>
  <si>
    <t>Industrial Black A24 (Индсатриал Блэк) 1200х600х30</t>
  </si>
  <si>
    <t>Industrial Opal A24 (Индсатриал Опал) 600х600х30</t>
  </si>
  <si>
    <t>Industrial Opal A24 (Индсатриал Опал) 1200х600х30</t>
  </si>
  <si>
    <t>премиум сегмент</t>
  </si>
  <si>
    <r>
      <t>Ultima Vector 600x600x19</t>
    </r>
    <r>
      <rPr>
        <sz val="8"/>
        <color indexed="48"/>
        <rFont val="Arial"/>
      </rPr>
      <t xml:space="preserve"> </t>
    </r>
    <r>
      <rPr>
        <b/>
        <sz val="8"/>
        <color indexed="48"/>
        <rFont val="Arial"/>
      </rPr>
      <t>РАСПРОДАЖА ОСТАТКОВ!</t>
    </r>
  </si>
  <si>
    <t>Metal (Orcal) Board Plain 600x600x15 мм</t>
  </si>
  <si>
    <r>
      <t xml:space="preserve">Newtone Residence Board 600x600x6 мм  </t>
    </r>
    <r>
      <rPr>
        <b/>
        <sz val="8"/>
        <color indexed="18"/>
        <rFont val="Arial Cyr"/>
      </rPr>
      <t>РАСПРОДАЖА ОСТАТКОВ!</t>
    </r>
  </si>
  <si>
    <t>Blanka (Бланка) X 600x600x22</t>
  </si>
  <si>
    <t>500 м2</t>
  </si>
  <si>
    <t>Blanka (Бланка) X 1200x600x22</t>
  </si>
  <si>
    <r>
      <t xml:space="preserve">Sonar (Сонар) A15/24 600x600x20 </t>
    </r>
    <r>
      <rPr>
        <b/>
        <sz val="8"/>
        <color indexed="18"/>
        <rFont val="Arial Cyr"/>
      </rPr>
      <t>НОВИНКА</t>
    </r>
  </si>
  <si>
    <r>
      <t xml:space="preserve">Sonar (Сонар) A15/24 1200x600x20 </t>
    </r>
    <r>
      <rPr>
        <b/>
        <sz val="8"/>
        <color indexed="18"/>
        <rFont val="Arial Cyr"/>
      </rPr>
      <t>НОВИНКА</t>
    </r>
  </si>
  <si>
    <r>
      <t xml:space="preserve">Tropic (Тропик) A24 600x600x20  </t>
    </r>
    <r>
      <rPr>
        <b/>
        <sz val="8"/>
        <color indexed="18"/>
        <rFont val="Arial Cyr"/>
      </rPr>
      <t>НОВИНКА</t>
    </r>
  </si>
  <si>
    <r>
      <t xml:space="preserve">Tropic (Тропик) A24 1200x600x20  </t>
    </r>
    <r>
      <rPr>
        <b/>
        <sz val="8"/>
        <color indexed="18"/>
        <rFont val="Arial Cyr"/>
      </rPr>
      <t>НОВИНКА</t>
    </r>
  </si>
  <si>
    <r>
      <t xml:space="preserve">Pacific 40 (Пацифик) 600х600х40 </t>
    </r>
    <r>
      <rPr>
        <b/>
        <sz val="8"/>
        <color indexed="18"/>
        <rFont val="Arial Cyr"/>
      </rPr>
      <t>НОВИНКА</t>
    </r>
  </si>
  <si>
    <r>
      <t xml:space="preserve">Pacific 40 (Пацифик) 1200х600х40 </t>
    </r>
    <r>
      <rPr>
        <b/>
        <sz val="8"/>
        <color indexed="18"/>
        <rFont val="Arial Cyr"/>
      </rPr>
      <t>НОВИНКА</t>
    </r>
  </si>
  <si>
    <r>
      <t xml:space="preserve">Pacific 40 (Пацифик) 2400х600х40 </t>
    </r>
    <r>
      <rPr>
        <b/>
        <sz val="8"/>
        <color indexed="18"/>
        <rFont val="Arial Cyr"/>
      </rPr>
      <t>НОВИНКА</t>
    </r>
  </si>
  <si>
    <r>
      <t xml:space="preserve">Pacific 40 (Пацифик) 2400х1200х40 </t>
    </r>
    <r>
      <rPr>
        <b/>
        <sz val="8"/>
        <color indexed="18"/>
        <rFont val="Arial Cyr"/>
      </rPr>
      <t>НОВИНКА</t>
    </r>
  </si>
  <si>
    <r>
      <t xml:space="preserve">Industrial Black BF 600х600х40 </t>
    </r>
    <r>
      <rPr>
        <b/>
        <sz val="8"/>
        <color indexed="18"/>
        <rFont val="Arial Cyr"/>
      </rPr>
      <t>НОВИНКА</t>
    </r>
  </si>
  <si>
    <r>
      <t xml:space="preserve">Industrial Black BF 1200х600х40 </t>
    </r>
    <r>
      <rPr>
        <b/>
        <sz val="8"/>
        <color indexed="18"/>
        <rFont val="Arial Cyr"/>
      </rPr>
      <t>НОВИНКА</t>
    </r>
  </si>
  <si>
    <t>Focus A T24 NE 600x600х20 Белый</t>
  </si>
  <si>
    <t>50 м2</t>
  </si>
  <si>
    <t>Focus A T24 NE 1200x600х20 Белый</t>
  </si>
  <si>
    <r>
      <t xml:space="preserve">Focus A T24 NE 1200x1200х20 Белый </t>
    </r>
    <r>
      <rPr>
        <b/>
        <sz val="8"/>
        <color indexed="18"/>
        <rFont val="Arial"/>
      </rPr>
      <t>НОВИНКА</t>
    </r>
  </si>
  <si>
    <r>
      <t xml:space="preserve">Focus A XL NE 2400x600x20  Белый </t>
    </r>
    <r>
      <rPr>
        <b/>
        <sz val="8"/>
        <color indexed="18"/>
        <rFont val="Arial"/>
      </rPr>
      <t>НОВИНКА</t>
    </r>
  </si>
  <si>
    <t>Focus E T24 1200x600х20 Белый</t>
  </si>
  <si>
    <t>Focus E T24 600x600x20 Белый</t>
  </si>
  <si>
    <t>Focus E T15 600x600х20 Белый</t>
  </si>
  <si>
    <t>Focus E T15 1200x600x20 Белый</t>
  </si>
  <si>
    <t xml:space="preserve">Focus Dg 600x600х20 Белый </t>
  </si>
  <si>
    <t xml:space="preserve">Focus Dg 1200x600х20 Белый </t>
  </si>
  <si>
    <t>КАССЕТНЫЕ ПОТОЛКИ (металлические)</t>
  </si>
  <si>
    <t>Кассеты "Албес" AР600 Line белый матовый RUS</t>
  </si>
  <si>
    <t>шт</t>
  </si>
  <si>
    <t>Албес</t>
  </si>
  <si>
    <t>Кассеты "Албес" AР600 Line белый матовый  RUS эконом  0,32</t>
  </si>
  <si>
    <t>Кассеты "Албес" AР600А6/45град./Т-24 белый матовый А902 rus</t>
  </si>
  <si>
    <t>Кассеты "Албес" AР600А6/45град./Т-24 белый матовый А902 rus эконом 0,32</t>
  </si>
  <si>
    <t>Кассеты "Албес" AР600 Board белый матовый RUS</t>
  </si>
  <si>
    <t>Кассеты "Албес" AР600 Board белый матовый RUS эконом 0,32</t>
  </si>
  <si>
    <t>Кассеты "Албес" AP600A6/45град./Т-24 белый мат. А902 rus перф. d=1.5 эконом</t>
  </si>
  <si>
    <t>Кассеты "Албес" AP600A6/45град./Т-24 белый мат. А902 rus перф. d=2 эконом</t>
  </si>
  <si>
    <t>Кассеты "Албес" AP600A6/45град./Т-24 белый мат. А902 rus перф. d=3 эконом.</t>
  </si>
  <si>
    <t>Кассеты "Албес" AP600 Line белый матовый А902 RUS перфорация d-1,5 эконом</t>
  </si>
  <si>
    <t>Кассеты "Албес" AP600 Line белый матовый А902 RUS перфорация d-2 эконом</t>
  </si>
  <si>
    <t>Кассеты "Албес" AP600 Line белый матовый А902 RUS перфорация d-3 эконом</t>
  </si>
  <si>
    <t>Кассеты "Албес" AP600A6/45град./Т-24 металлик А907 RUS эконом</t>
  </si>
  <si>
    <t>Кассеты "Албес" AP600A6/45град./Т-24 металлик А907rus</t>
  </si>
  <si>
    <t>Кассеты "Албес" AР600 Line металик А907 rus эконом</t>
  </si>
  <si>
    <t>Кассеты "Албес" AР600 Line металик А907 rus</t>
  </si>
  <si>
    <t>Кассеты "Албес" AP600A6/45град./Т-24 металлик А907 rus перф. d=1.5 эконом</t>
  </si>
  <si>
    <t>Кассеты "Албес" AP600A6/45град./Т-24 металлик А907 rus перф. d=1.5</t>
  </si>
  <si>
    <t xml:space="preserve">Кассеты "Албес" AP600A6/45град./Т-24 супер хром ЛЮКС </t>
  </si>
  <si>
    <t>Кассеты "Албес" AP600АС/45° белый матовый А903 Rus Эконом (алюминий 0,32 мм)</t>
  </si>
  <si>
    <t>Кассеты "Албес" AP600AC/45° белый стальной A903</t>
  </si>
  <si>
    <t>Кассеты "Албес" AP600AC/45° белая оцинковка 9003</t>
  </si>
  <si>
    <t xml:space="preserve">Плита потолочная кассетная белая 600х600мм кромка Тегулар 45  </t>
  </si>
  <si>
    <t>Cesal</t>
  </si>
  <si>
    <t>Плита потолочная кассетная белая  600х600мм кромка Лайн</t>
  </si>
  <si>
    <t xml:space="preserve">Плита потолочная кассетная белая 600х600мм с перфорацией, кромка Тегулар 45 </t>
  </si>
  <si>
    <r>
      <t xml:space="preserve">Панель AP600AC/45°(90°) белая оцинковка 9003 Medical Ingermax 0,4 Эконом </t>
    </r>
    <r>
      <rPr>
        <b/>
        <sz val="8"/>
        <color indexed="18"/>
        <rFont val="Arial"/>
      </rPr>
      <t>НОВИНКА</t>
    </r>
  </si>
  <si>
    <t>Албес Medical</t>
  </si>
  <si>
    <r>
      <t xml:space="preserve">Панель AP600AC/90° белая оцинковка 9003 Medical Ingermax 0,5 </t>
    </r>
    <r>
      <rPr>
        <b/>
        <sz val="8"/>
        <color indexed="18"/>
        <rFont val="Arial"/>
      </rPr>
      <t>НОВИНКА</t>
    </r>
  </si>
  <si>
    <r>
      <t xml:space="preserve">Панель  AP600 Board белая оцинковка 9003 Medical Ingermax 0,5 </t>
    </r>
    <r>
      <rPr>
        <b/>
        <sz val="8"/>
        <color indexed="18"/>
        <rFont val="Arial"/>
      </rPr>
      <t>НОВИНКА</t>
    </r>
  </si>
  <si>
    <t>ГРИЛЬЯТО (САМАЯ БОЛЬШАЯ ТОВАРНАЯ ПРОГРАММА В МОСКВЕ)</t>
  </si>
  <si>
    <t>50х50 (h=30), белый (толщина 0,3 мм) в сборе</t>
  </si>
  <si>
    <t>Люмсвет / Полимер</t>
  </si>
  <si>
    <t>50х50 (h=40), белый (толщина 0,3 мм) в сборе</t>
  </si>
  <si>
    <t>50х50 (h=30), алюминий серебристый  (толщина 0,3 мм) в сборе</t>
  </si>
  <si>
    <t xml:space="preserve">50х50 (h=40), алюминий серебристый  (толщина 0,3 мм) в сборе </t>
  </si>
  <si>
    <t xml:space="preserve">50х50 (h=40), черный  (толщина 0,3 мм) в сборе </t>
  </si>
  <si>
    <t xml:space="preserve">75х75 (h=40), белый  (толщина 0,3 мм) в сборе </t>
  </si>
  <si>
    <t xml:space="preserve">75х75 (h=40), черный  (толщина 0,3 мм) в сборе </t>
  </si>
  <si>
    <t xml:space="preserve">75х75 (h=40), алюминий серебристый  (толщина 0,3 мм) в сборе </t>
  </si>
  <si>
    <t>100х100 (h=30), белый (толщина 0,3 мм) в сборе</t>
  </si>
  <si>
    <t xml:space="preserve">100х100 (h=40), белый (толщина 0,3 мм) в сборе </t>
  </si>
  <si>
    <t xml:space="preserve">100х100 (h=30), алюминий серебристый (толщина 0,3 мм) в сборе </t>
  </si>
  <si>
    <t xml:space="preserve">100х100 (h=40), алюминий серебристый (толщина 0,3 мм) в сборе </t>
  </si>
  <si>
    <t xml:space="preserve">100х100 (h=40), черный  (толщина 0,3 мм) в сборе </t>
  </si>
  <si>
    <t xml:space="preserve">50х50 (h=40), белый (толщина 0,3 мм) в сборе </t>
  </si>
  <si>
    <t>100х100 (h=40), белый (толщина 0,3 мм) в сборе</t>
  </si>
  <si>
    <t>50х50 (h=40), МЕТАЛЛИК (толщина 0,3 мм) в сборе</t>
  </si>
  <si>
    <t>75х75 (h=40), МЕТАЛЛИК  (толщина 0,3 мм) в сборе</t>
  </si>
  <si>
    <t>100х100 (h=40), МЕТАЛЛИК (толщина 0,3 мм) в сборе</t>
  </si>
  <si>
    <t xml:space="preserve">50х50 (h=40), черный (толщина 0,3 мм) в сборе </t>
  </si>
  <si>
    <t>100х100 (h=40), черный (толщина 0,3 мм) в сборе</t>
  </si>
  <si>
    <t>РЕЕЧНЫЕ ПОТОЛКИ</t>
  </si>
  <si>
    <t>Рейка белая A 100/AT RUS22 (3м) ABS Omega</t>
  </si>
  <si>
    <t>п.м.</t>
  </si>
  <si>
    <t>Рейка белая A 100/AT RUS22 (4м) ABS Omega</t>
  </si>
  <si>
    <t>Рейка белая A100/AT "эконом" (3м) ABS Omega</t>
  </si>
  <si>
    <t>Рейка белая A100/AT "эконом" (4м) ABS Omega</t>
  </si>
  <si>
    <t>Рейка белая  A 150/AT RUS22 (3м) ABS Omega</t>
  </si>
  <si>
    <t>Рейка белая A 150/AT RUS22 (4м) ABS Omega</t>
  </si>
  <si>
    <t>Рейка белая A150/AT "эконом" (3м) ABS Omega</t>
  </si>
  <si>
    <t>Рейка белая A150/AT "эконом" (4м) ABS Omega</t>
  </si>
  <si>
    <t>Рейка A100/AS белый матовый  (3м) ABS S-дизайн</t>
  </si>
  <si>
    <t>Рейка A100/AS белый матовый  (4м) ABS  S-дизайн</t>
  </si>
  <si>
    <t>Рейка A100/AS белый матовый "эконом" RUS01 (3м) ABS  S-дизайн</t>
  </si>
  <si>
    <t>Рейка A100/AS белый матовый "эконом"  RUS (4м) ABS  S-дизайн</t>
  </si>
  <si>
    <t xml:space="preserve">Рейка A150/AS белый матовый  (3м) ABS S-дизайн </t>
  </si>
  <si>
    <t xml:space="preserve">Рейка A150/AS белый матовый  (4м) ABS  S-дизайн </t>
  </si>
  <si>
    <t xml:space="preserve">Рейка A150/AS белый матовый "эконом" RUS01 (3м) ABS  S-дизайн </t>
  </si>
  <si>
    <t xml:space="preserve">Рейка A150/AS белый матовый "эконом"  RUS (4м) ABS  S-дизайн </t>
  </si>
  <si>
    <t>Рейка белая AN 85/AC (3м) ABS Немецкий дизайн закрытый тип</t>
  </si>
  <si>
    <t>Рейка белая AN 85/AC (4м) ABS Немецкий дизайн закрытый тип</t>
  </si>
</sst>
</file>

<file path=xl/styles.xml><?xml version="1.0" encoding="utf-8"?>
<styleSheet xmlns="http://schemas.openxmlformats.org/spreadsheetml/2006/main">
  <numFmts count="6">
    <numFmt numFmtId="164" formatCode="#,##0&quot;р.&quot;"/>
    <numFmt numFmtId="165" formatCode="#,##0.00&quot;р.&quot;"/>
    <numFmt numFmtId="166" formatCode="#,##0&quot;р.&quot;;[Red]#,##0&quot;р.&quot;"/>
    <numFmt numFmtId="167" formatCode="#,##0\ &quot;₽&quot;"/>
    <numFmt numFmtId="168" formatCode="0.00&quot; руб.&quot;"/>
    <numFmt numFmtId="169" formatCode="#,##0.00&quot; руб.&quot;"/>
  </numFmts>
  <fonts count="32">
    <font>
      <sz val="10"/>
      <color rgb="FF000000"/>
      <name val="Arial Cyr"/>
    </font>
    <font>
      <u/>
      <sz val="10"/>
      <color indexed="20"/>
      <name val="Arial Cyr"/>
    </font>
    <font>
      <sz val="12"/>
      <color indexed="8"/>
      <name val="Times New Roman"/>
    </font>
    <font>
      <b/>
      <sz val="10"/>
      <color indexed="18"/>
      <name val="Arial Cyr"/>
    </font>
    <font>
      <b/>
      <sz val="10"/>
      <color indexed="8"/>
      <name val="Arial Cyr"/>
    </font>
    <font>
      <sz val="8"/>
      <color indexed="8"/>
      <name val="Arial Cyr"/>
    </font>
    <font>
      <sz val="8"/>
      <color indexed="8"/>
      <name val="Arial"/>
    </font>
    <font>
      <sz val="10"/>
      <color indexed="17"/>
      <name val="Arial Cyr"/>
    </font>
    <font>
      <sz val="8"/>
      <color indexed="17"/>
      <name val="Arial"/>
    </font>
    <font>
      <b/>
      <sz val="11"/>
      <color indexed="8"/>
      <name val="Arial Cyr"/>
    </font>
    <font>
      <sz val="10"/>
      <color indexed="26"/>
      <name val="Arial Cyr"/>
    </font>
    <font>
      <sz val="11"/>
      <color indexed="26"/>
      <name val="Tahoma"/>
    </font>
    <font>
      <sz val="8"/>
      <color indexed="8"/>
      <name val="Arial Narrow"/>
    </font>
    <font>
      <sz val="7"/>
      <color indexed="8"/>
      <name val="Arial"/>
    </font>
    <font>
      <sz val="8"/>
      <color indexed="26"/>
      <name val="Arial"/>
    </font>
    <font>
      <sz val="10"/>
      <color indexed="22"/>
      <name val="Arial Cyr"/>
    </font>
    <font>
      <b/>
      <sz val="8"/>
      <color indexed="8"/>
      <name val="Arial"/>
    </font>
    <font>
      <b/>
      <sz val="8"/>
      <color indexed="8"/>
      <name val="Times New Roman"/>
    </font>
    <font>
      <sz val="8"/>
      <color indexed="8"/>
      <name val="Times New Roman"/>
    </font>
    <font>
      <b/>
      <sz val="8"/>
      <color indexed="18"/>
      <name val="Times New Roman"/>
    </font>
    <font>
      <b/>
      <sz val="8"/>
      <color indexed="8"/>
      <name val="Arial Cyr"/>
    </font>
    <font>
      <b/>
      <sz val="8"/>
      <color indexed="18"/>
      <name val="Arial Cyr"/>
    </font>
    <font>
      <b/>
      <sz val="8"/>
      <color indexed="60"/>
      <name val="Arial"/>
    </font>
    <font>
      <b/>
      <sz val="8"/>
      <color indexed="18"/>
      <name val="Arial"/>
    </font>
    <font>
      <sz val="8"/>
      <color indexed="48"/>
      <name val="Arial"/>
    </font>
    <font>
      <b/>
      <sz val="8"/>
      <color indexed="48"/>
      <name val="Arial"/>
    </font>
    <font>
      <sz val="8"/>
      <color indexed="18"/>
      <name val="Arial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indexed="9"/>
      <name val="Arial Cyr"/>
    </font>
    <font>
      <sz val="10"/>
      <color indexed="9"/>
      <name val="Times New Roman"/>
      <family val="2"/>
    </font>
    <font>
      <sz val="8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86"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165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wrapText="1"/>
    </xf>
    <xf numFmtId="0" fontId="0" fillId="0" borderId="1" xfId="0" applyBorder="1" applyProtection="1"/>
    <xf numFmtId="0" fontId="6" fillId="0" borderId="1" xfId="0" applyFont="1" applyBorder="1" applyAlignment="1" applyProtection="1">
      <alignment wrapText="1"/>
    </xf>
    <xf numFmtId="0" fontId="7" fillId="0" borderId="0" xfId="0" applyFont="1" applyProtection="1"/>
    <xf numFmtId="165" fontId="8" fillId="0" borderId="0" xfId="0" applyNumberFormat="1" applyFont="1" applyAlignment="1" applyProtection="1">
      <alignment horizontal="center" vertical="top" wrapText="1"/>
    </xf>
    <xf numFmtId="165" fontId="6" fillId="0" borderId="1" xfId="0" applyNumberFormat="1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1" fontId="6" fillId="0" borderId="3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5" xfId="0" applyNumberFormat="1" applyFont="1" applyBorder="1" applyAlignment="1" applyProtection="1">
      <alignment horizontal="center" wrapText="1"/>
    </xf>
    <xf numFmtId="165" fontId="6" fillId="0" borderId="5" xfId="0" applyNumberFormat="1" applyFont="1" applyBorder="1" applyAlignment="1" applyProtection="1">
      <alignment horizontal="center" vertical="top" wrapText="1"/>
    </xf>
    <xf numFmtId="165" fontId="6" fillId="0" borderId="5" xfId="0" applyNumberFormat="1" applyFont="1" applyBorder="1" applyAlignment="1" applyProtection="1">
      <alignment horizontal="center" vertical="center" wrapText="1"/>
    </xf>
    <xf numFmtId="1" fontId="6" fillId="0" borderId="6" xfId="0" applyNumberFormat="1" applyFont="1" applyBorder="1" applyAlignment="1" applyProtection="1">
      <alignment horizontal="center" vertical="center" wrapText="1"/>
    </xf>
    <xf numFmtId="165" fontId="6" fillId="0" borderId="4" xfId="0" applyNumberFormat="1" applyFont="1" applyBorder="1" applyAlignment="1" applyProtection="1">
      <alignment horizontal="center" vertical="top" wrapText="1"/>
    </xf>
    <xf numFmtId="165" fontId="6" fillId="0" borderId="2" xfId="0" applyNumberFormat="1" applyFont="1" applyBorder="1" applyAlignment="1" applyProtection="1">
      <alignment horizontal="center" vertical="top" wrapText="1"/>
    </xf>
    <xf numFmtId="164" fontId="5" fillId="0" borderId="5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/>
    </xf>
    <xf numFmtId="164" fontId="6" fillId="0" borderId="2" xfId="0" applyNumberFormat="1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1" fontId="5" fillId="0" borderId="3" xfId="0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165" fontId="6" fillId="0" borderId="7" xfId="0" applyNumberFormat="1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vertical="top" wrapText="1"/>
    </xf>
    <xf numFmtId="0" fontId="6" fillId="0" borderId="2" xfId="0" applyFont="1" applyBorder="1" applyAlignment="1" applyProtection="1">
      <alignment vertical="top" wrapText="1"/>
    </xf>
    <xf numFmtId="165" fontId="6" fillId="0" borderId="8" xfId="0" applyNumberFormat="1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vertical="top" wrapText="1"/>
    </xf>
    <xf numFmtId="164" fontId="6" fillId="0" borderId="1" xfId="0" applyNumberFormat="1" applyFont="1" applyBorder="1" applyAlignment="1" applyProtection="1">
      <alignment horizontal="center" vertical="top" wrapText="1"/>
    </xf>
    <xf numFmtId="164" fontId="6" fillId="0" borderId="5" xfId="0" applyNumberFormat="1" applyFont="1" applyBorder="1" applyAlignment="1" applyProtection="1">
      <alignment horizontal="center" vertical="top" wrapText="1"/>
    </xf>
    <xf numFmtId="0" fontId="6" fillId="0" borderId="1" xfId="0" applyFont="1" applyBorder="1" applyProtection="1"/>
    <xf numFmtId="164" fontId="5" fillId="0" borderId="1" xfId="0" applyNumberFormat="1" applyFont="1" applyBorder="1" applyAlignment="1" applyProtection="1">
      <alignment horizontal="center" vertical="center"/>
    </xf>
    <xf numFmtId="0" fontId="5" fillId="0" borderId="2" xfId="0" applyFont="1" applyBorder="1" applyProtection="1"/>
    <xf numFmtId="1" fontId="6" fillId="0" borderId="9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165" fontId="5" fillId="0" borderId="5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" fontId="6" fillId="0" borderId="3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top" wrapText="1"/>
    </xf>
    <xf numFmtId="164" fontId="6" fillId="0" borderId="1" xfId="0" applyNumberFormat="1" applyFont="1" applyBorder="1" applyAlignment="1" applyProtection="1">
      <alignment horizontal="center" vertical="center"/>
    </xf>
    <xf numFmtId="1" fontId="6" fillId="0" borderId="6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top" wrapText="1"/>
    </xf>
    <xf numFmtId="0" fontId="0" fillId="0" borderId="2" xfId="0" applyBorder="1" applyProtection="1"/>
    <xf numFmtId="1" fontId="6" fillId="3" borderId="3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164" fontId="6" fillId="3" borderId="1" xfId="0" applyNumberFormat="1" applyFont="1" applyFill="1" applyBorder="1" applyAlignment="1" applyProtection="1">
      <alignment horizontal="center"/>
    </xf>
    <xf numFmtId="0" fontId="29" fillId="0" borderId="0" xfId="0" applyFont="1" applyBorder="1"/>
    <xf numFmtId="0" fontId="5" fillId="3" borderId="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top" wrapText="1"/>
    </xf>
    <xf numFmtId="164" fontId="6" fillId="3" borderId="1" xfId="0" applyNumberFormat="1" applyFont="1" applyFill="1" applyBorder="1" applyAlignment="1" applyProtection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center" vertical="center" wrapText="1"/>
    </xf>
    <xf numFmtId="164" fontId="5" fillId="3" borderId="12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Protection="1"/>
    <xf numFmtId="1" fontId="6" fillId="3" borderId="1" xfId="0" applyNumberFormat="1" applyFont="1" applyFill="1" applyBorder="1" applyAlignment="1" applyProtection="1">
      <alignment horizontal="center" vertical="center"/>
    </xf>
    <xf numFmtId="165" fontId="5" fillId="3" borderId="5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left" wrapText="1"/>
    </xf>
    <xf numFmtId="0" fontId="5" fillId="3" borderId="1" xfId="0" applyFont="1" applyFill="1" applyBorder="1" applyProtection="1"/>
    <xf numFmtId="0" fontId="5" fillId="3" borderId="1" xfId="0" applyFont="1" applyFill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top" wrapText="1"/>
    </xf>
    <xf numFmtId="0" fontId="0" fillId="0" borderId="4" xfId="0" applyBorder="1" applyProtection="1"/>
    <xf numFmtId="0" fontId="29" fillId="0" borderId="0" xfId="0" applyFont="1" applyBorder="1" applyProtection="1"/>
    <xf numFmtId="165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5" xfId="0" applyNumberFormat="1" applyFont="1" applyFill="1" applyBorder="1" applyAlignment="1" applyProtection="1">
      <alignment horizontal="center" vertical="top" wrapText="1"/>
    </xf>
    <xf numFmtId="165" fontId="5" fillId="0" borderId="5" xfId="0" applyNumberFormat="1" applyFont="1" applyBorder="1" applyAlignment="1" applyProtection="1">
      <alignment horizontal="center"/>
    </xf>
    <xf numFmtId="165" fontId="6" fillId="3" borderId="5" xfId="0" applyNumberFormat="1" applyFont="1" applyFill="1" applyBorder="1" applyAlignment="1" applyProtection="1">
      <alignment horizontal="center" vertical="center"/>
    </xf>
    <xf numFmtId="165" fontId="5" fillId="3" borderId="13" xfId="0" applyNumberFormat="1" applyFont="1" applyFill="1" applyBorder="1" applyAlignment="1" applyProtection="1">
      <alignment horizontal="center" vertical="center" wrapText="1"/>
    </xf>
    <xf numFmtId="165" fontId="5" fillId="3" borderId="5" xfId="0" applyNumberFormat="1" applyFont="1" applyFill="1" applyBorder="1" applyAlignment="1" applyProtection="1">
      <alignment horizontal="center" vertical="center"/>
    </xf>
    <xf numFmtId="165" fontId="5" fillId="0" borderId="5" xfId="0" applyNumberFormat="1" applyFont="1" applyBorder="1" applyAlignment="1" applyProtection="1">
      <alignment horizontal="center" vertical="center"/>
    </xf>
    <xf numFmtId="165" fontId="5" fillId="3" borderId="5" xfId="0" applyNumberFormat="1" applyFont="1" applyFill="1" applyBorder="1" applyAlignment="1" applyProtection="1">
      <alignment horizontal="center" wrapText="1"/>
    </xf>
    <xf numFmtId="165" fontId="5" fillId="0" borderId="5" xfId="0" applyNumberFormat="1" applyFont="1" applyBorder="1" applyAlignment="1" applyProtection="1">
      <alignment horizontal="center" wrapText="1"/>
    </xf>
    <xf numFmtId="165" fontId="5" fillId="0" borderId="7" xfId="0" applyNumberFormat="1" applyFont="1" applyBorder="1" applyAlignment="1" applyProtection="1">
      <alignment horizontal="center" wrapText="1"/>
    </xf>
    <xf numFmtId="1" fontId="6" fillId="0" borderId="6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</xf>
    <xf numFmtId="164" fontId="5" fillId="0" borderId="8" xfId="0" applyNumberFormat="1" applyFont="1" applyBorder="1" applyAlignment="1" applyProtection="1">
      <alignment horizontal="center" vertical="center" wrapText="1"/>
    </xf>
    <xf numFmtId="1" fontId="6" fillId="0" borderId="3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64" fontId="6" fillId="0" borderId="5" xfId="0" applyNumberFormat="1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</xf>
    <xf numFmtId="164" fontId="5" fillId="0" borderId="7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165" fontId="6" fillId="2" borderId="1" xfId="0" applyNumberFormat="1" applyFont="1" applyFill="1" applyBorder="1" applyAlignment="1" applyProtection="1">
      <alignment horizontal="center" vertical="top" wrapText="1"/>
    </xf>
    <xf numFmtId="165" fontId="6" fillId="2" borderId="5" xfId="0" applyNumberFormat="1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vertical="top" wrapText="1"/>
    </xf>
    <xf numFmtId="0" fontId="6" fillId="2" borderId="4" xfId="0" applyFont="1" applyFill="1" applyBorder="1" applyAlignment="1" applyProtection="1">
      <alignment vertical="top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2" borderId="4" xfId="0" applyFill="1" applyBorder="1" applyProtection="1"/>
    <xf numFmtId="0" fontId="6" fillId="4" borderId="1" xfId="0" applyFont="1" applyFill="1" applyBorder="1" applyAlignment="1" applyProtection="1">
      <alignment horizontal="left" wrapText="1"/>
    </xf>
    <xf numFmtId="0" fontId="5" fillId="4" borderId="1" xfId="0" applyFont="1" applyFill="1" applyBorder="1" applyAlignment="1" applyProtection="1">
      <alignment horizontal="center" vertical="center" wrapText="1"/>
    </xf>
    <xf numFmtId="165" fontId="6" fillId="4" borderId="1" xfId="0" applyNumberFormat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wrapText="1"/>
    </xf>
    <xf numFmtId="0" fontId="6" fillId="0" borderId="2" xfId="0" applyFont="1" applyBorder="1" applyAlignment="1" applyProtection="1">
      <alignment horizontal="left" vertical="center" wrapText="1"/>
    </xf>
    <xf numFmtId="165" fontId="6" fillId="0" borderId="2" xfId="0" applyNumberFormat="1" applyFont="1" applyBorder="1" applyAlignment="1" applyProtection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 wrapText="1"/>
    </xf>
    <xf numFmtId="165" fontId="6" fillId="4" borderId="5" xfId="0" applyNumberFormat="1" applyFont="1" applyFill="1" applyBorder="1" applyAlignment="1" applyProtection="1">
      <alignment horizontal="center" vertical="top" wrapText="1"/>
    </xf>
    <xf numFmtId="1" fontId="6" fillId="2" borderId="6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165" fontId="6" fillId="2" borderId="2" xfId="0" applyNumberFormat="1" applyFont="1" applyFill="1" applyBorder="1" applyAlignment="1" applyProtection="1">
      <alignment horizontal="center" vertical="top"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164" fontId="10" fillId="0" borderId="0" xfId="0" applyNumberFormat="1" applyFont="1" applyAlignment="1" applyProtection="1">
      <alignment horizontal="right" vertical="center"/>
    </xf>
    <xf numFmtId="164" fontId="11" fillId="0" borderId="0" xfId="0" applyNumberFormat="1" applyFont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vertical="center" wrapText="1"/>
    </xf>
    <xf numFmtId="164" fontId="6" fillId="2" borderId="1" xfId="0" applyNumberFormat="1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center" vertical="top" wrapText="1"/>
    </xf>
    <xf numFmtId="164" fontId="6" fillId="2" borderId="8" xfId="0" applyNumberFormat="1" applyFont="1" applyFill="1" applyBorder="1" applyAlignment="1" applyProtection="1">
      <alignment horizontal="center" vertical="top" wrapText="1"/>
    </xf>
    <xf numFmtId="164" fontId="6" fillId="2" borderId="5" xfId="0" applyNumberFormat="1" applyFont="1" applyFill="1" applyBorder="1" applyAlignment="1" applyProtection="1">
      <alignment horizontal="center" vertical="top" wrapText="1"/>
    </xf>
    <xf numFmtId="0" fontId="12" fillId="0" borderId="0" xfId="0" applyFont="1" applyProtection="1"/>
    <xf numFmtId="165" fontId="6" fillId="3" borderId="1" xfId="0" applyNumberFormat="1" applyFont="1" applyFill="1" applyBorder="1" applyAlignment="1" applyProtection="1">
      <alignment horizontal="center" vertical="center"/>
    </xf>
    <xf numFmtId="1" fontId="6" fillId="0" borderId="10" xfId="0" applyNumberFormat="1" applyFont="1" applyBorder="1" applyAlignment="1" applyProtection="1">
      <alignment horizontal="center"/>
    </xf>
    <xf numFmtId="0" fontId="28" fillId="0" borderId="14" xfId="0" applyFont="1" applyFill="1" applyBorder="1" applyAlignment="1">
      <alignment horizontal="center"/>
    </xf>
    <xf numFmtId="0" fontId="0" fillId="0" borderId="14" xfId="0" applyFill="1" applyBorder="1"/>
    <xf numFmtId="0" fontId="13" fillId="0" borderId="1" xfId="0" applyFont="1" applyBorder="1" applyAlignment="1" applyProtection="1">
      <alignment horizontal="center" vertical="top" wrapText="1"/>
    </xf>
    <xf numFmtId="0" fontId="6" fillId="4" borderId="1" xfId="0" applyFont="1" applyFill="1" applyBorder="1" applyProtection="1"/>
    <xf numFmtId="0" fontId="6" fillId="4" borderId="1" xfId="0" applyFont="1" applyFill="1" applyBorder="1" applyAlignment="1" applyProtection="1">
      <alignment horizontal="center" vertical="top" wrapText="1"/>
    </xf>
    <xf numFmtId="0" fontId="0" fillId="4" borderId="1" xfId="0" applyFill="1" applyBorder="1" applyProtection="1"/>
    <xf numFmtId="164" fontId="6" fillId="4" borderId="1" xfId="0" applyNumberFormat="1" applyFont="1" applyFill="1" applyBorder="1" applyAlignment="1" applyProtection="1">
      <alignment horizontal="center"/>
    </xf>
    <xf numFmtId="1" fontId="6" fillId="4" borderId="3" xfId="0" applyNumberFormat="1" applyFont="1" applyFill="1" applyBorder="1" applyAlignment="1" applyProtection="1">
      <alignment horizontal="center"/>
    </xf>
    <xf numFmtId="164" fontId="5" fillId="4" borderId="5" xfId="0" applyNumberFormat="1" applyFont="1" applyFill="1" applyBorder="1" applyAlignment="1" applyProtection="1">
      <alignment horizontal="center" vertical="center"/>
    </xf>
    <xf numFmtId="1" fontId="6" fillId="4" borderId="10" xfId="0" applyNumberFormat="1" applyFont="1" applyFill="1" applyBorder="1" applyAlignment="1" applyProtection="1">
      <alignment horizontal="center"/>
    </xf>
    <xf numFmtId="0" fontId="6" fillId="4" borderId="4" xfId="0" applyFont="1" applyFill="1" applyBorder="1" applyProtection="1"/>
    <xf numFmtId="0" fontId="6" fillId="4" borderId="4" xfId="0" applyFont="1" applyFill="1" applyBorder="1" applyAlignment="1" applyProtection="1">
      <alignment horizontal="center" vertical="top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0" fillId="4" borderId="4" xfId="0" applyFill="1" applyBorder="1" applyProtection="1"/>
    <xf numFmtId="164" fontId="6" fillId="4" borderId="4" xfId="0" applyNumberFormat="1" applyFont="1" applyFill="1" applyBorder="1" applyAlignment="1" applyProtection="1">
      <alignment horizont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Protection="1"/>
    <xf numFmtId="0" fontId="6" fillId="2" borderId="1" xfId="0" applyFont="1" applyFill="1" applyBorder="1" applyAlignment="1" applyProtection="1">
      <alignment horizontal="center" vertical="top" wrapText="1"/>
    </xf>
    <xf numFmtId="0" fontId="13" fillId="2" borderId="1" xfId="0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horizontal="center"/>
    </xf>
    <xf numFmtId="164" fontId="5" fillId="2" borderId="5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</xf>
    <xf numFmtId="0" fontId="6" fillId="2" borderId="2" xfId="0" applyFont="1" applyFill="1" applyBorder="1" applyProtection="1"/>
    <xf numFmtId="0" fontId="6" fillId="2" borderId="2" xfId="0" applyFont="1" applyFill="1" applyBorder="1" applyAlignment="1" applyProtection="1">
      <alignment horizontal="center" vertical="top" wrapText="1"/>
    </xf>
    <xf numFmtId="0" fontId="13" fillId="2" borderId="2" xfId="0" applyFont="1" applyFill="1" applyBorder="1" applyAlignment="1" applyProtection="1">
      <alignment horizontal="center" vertical="top" wrapText="1"/>
    </xf>
    <xf numFmtId="0" fontId="0" fillId="2" borderId="2" xfId="0" applyFill="1" applyBorder="1" applyProtection="1"/>
    <xf numFmtId="164" fontId="6" fillId="2" borderId="2" xfId="0" applyNumberFormat="1" applyFont="1" applyFill="1" applyBorder="1" applyAlignment="1" applyProtection="1">
      <alignment horizontal="center"/>
    </xf>
    <xf numFmtId="164" fontId="5" fillId="2" borderId="8" xfId="0" applyNumberFormat="1" applyFont="1" applyFill="1" applyBorder="1" applyAlignment="1" applyProtection="1">
      <alignment horizontal="center" vertical="center"/>
    </xf>
    <xf numFmtId="1" fontId="6" fillId="2" borderId="6" xfId="0" applyNumberFormat="1" applyFont="1" applyFill="1" applyBorder="1" applyAlignment="1" applyProtection="1">
      <alignment horizontal="center"/>
    </xf>
    <xf numFmtId="0" fontId="6" fillId="0" borderId="2" xfId="0" applyFont="1" applyBorder="1" applyProtection="1"/>
    <xf numFmtId="165" fontId="5" fillId="0" borderId="8" xfId="0" applyNumberFormat="1" applyFont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wrapText="1"/>
    </xf>
    <xf numFmtId="165" fontId="5" fillId="2" borderId="5" xfId="0" applyNumberFormat="1" applyFont="1" applyFill="1" applyBorder="1" applyAlignment="1" applyProtection="1">
      <alignment horizontal="center" wrapText="1"/>
    </xf>
    <xf numFmtId="0" fontId="27" fillId="0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</xf>
    <xf numFmtId="164" fontId="5" fillId="3" borderId="5" xfId="0" applyNumberFormat="1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wrapText="1"/>
    </xf>
    <xf numFmtId="164" fontId="5" fillId="2" borderId="8" xfId="0" applyNumberFormat="1" applyFont="1" applyFill="1" applyBorder="1" applyAlignment="1" applyProtection="1">
      <alignment horizontal="center" wrapText="1"/>
    </xf>
    <xf numFmtId="164" fontId="5" fillId="2" borderId="5" xfId="0" applyNumberFormat="1" applyFont="1" applyFill="1" applyBorder="1" applyAlignment="1" applyProtection="1">
      <alignment horizontal="center" wrapText="1"/>
    </xf>
    <xf numFmtId="1" fontId="6" fillId="3" borderId="10" xfId="0" applyNumberFormat="1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wrapText="1"/>
    </xf>
    <xf numFmtId="0" fontId="6" fillId="3" borderId="4" xfId="0" applyFont="1" applyFill="1" applyBorder="1" applyAlignment="1" applyProtection="1">
      <alignment horizontal="center" vertical="top" wrapText="1"/>
    </xf>
    <xf numFmtId="0" fontId="0" fillId="3" borderId="4" xfId="0" applyFill="1" applyBorder="1" applyProtection="1"/>
    <xf numFmtId="164" fontId="6" fillId="3" borderId="4" xfId="0" applyNumberFormat="1" applyFont="1" applyFill="1" applyBorder="1" applyAlignment="1" applyProtection="1">
      <alignment horizontal="center"/>
    </xf>
    <xf numFmtId="164" fontId="5" fillId="3" borderId="7" xfId="0" applyNumberFormat="1" applyFont="1" applyFill="1" applyBorder="1" applyAlignment="1" applyProtection="1">
      <alignment horizont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6" fillId="2" borderId="12" xfId="0" applyFont="1" applyFill="1" applyBorder="1" applyProtection="1"/>
    <xf numFmtId="164" fontId="6" fillId="2" borderId="1" xfId="0" applyNumberFormat="1" applyFont="1" applyFill="1" applyBorder="1" applyAlignment="1" applyProtection="1">
      <alignment horizontal="center" vertical="center"/>
    </xf>
    <xf numFmtId="165" fontId="6" fillId="2" borderId="5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Protection="1"/>
    <xf numFmtId="14" fontId="6" fillId="2" borderId="0" xfId="0" applyNumberFormat="1" applyFont="1" applyFill="1" applyProtection="1"/>
    <xf numFmtId="0" fontId="0" fillId="0" borderId="0" xfId="0"/>
    <xf numFmtId="0" fontId="28" fillId="0" borderId="14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 applyProtection="1">
      <alignment vertical="top" wrapText="1"/>
    </xf>
    <xf numFmtId="0" fontId="0" fillId="3" borderId="11" xfId="0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vertical="top" wrapText="1"/>
    </xf>
    <xf numFmtId="0" fontId="6" fillId="0" borderId="11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center" wrapText="1"/>
    </xf>
    <xf numFmtId="0" fontId="0" fillId="0" borderId="11" xfId="0" applyBorder="1" applyProtection="1"/>
    <xf numFmtId="164" fontId="6" fillId="0" borderId="11" xfId="0" applyNumberFormat="1" applyFont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/>
    </xf>
    <xf numFmtId="165" fontId="5" fillId="0" borderId="15" xfId="0" applyNumberFormat="1" applyFont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" fontId="6" fillId="0" borderId="16" xfId="0" applyNumberFormat="1" applyFont="1" applyBorder="1" applyAlignment="1" applyProtection="1">
      <alignment horizontal="center"/>
    </xf>
    <xf numFmtId="165" fontId="5" fillId="2" borderId="5" xfId="0" applyNumberFormat="1" applyFont="1" applyFill="1" applyBorder="1" applyAlignment="1" applyProtection="1">
      <alignment horizontal="center" vertical="center"/>
    </xf>
    <xf numFmtId="1" fontId="6" fillId="2" borderId="10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vertical="top" wrapText="1"/>
    </xf>
    <xf numFmtId="164" fontId="6" fillId="2" borderId="4" xfId="0" applyNumberFormat="1" applyFont="1" applyFill="1" applyBorder="1" applyAlignment="1" applyProtection="1">
      <alignment horizontal="center" vertical="center"/>
    </xf>
    <xf numFmtId="164" fontId="5" fillId="2" borderId="4" xfId="0" applyNumberFormat="1" applyFont="1" applyFill="1" applyBorder="1" applyAlignment="1" applyProtection="1">
      <alignment horizontal="center" vertical="center"/>
    </xf>
    <xf numFmtId="165" fontId="5" fillId="2" borderId="7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top" wrapText="1"/>
    </xf>
    <xf numFmtId="165" fontId="6" fillId="2" borderId="8" xfId="0" applyNumberFormat="1" applyFont="1" applyFill="1" applyBorder="1" applyAlignment="1" applyProtection="1">
      <alignment horizontal="center" vertical="top" wrapText="1"/>
    </xf>
    <xf numFmtId="1" fontId="6" fillId="2" borderId="10" xfId="0" applyNumberFormat="1" applyFont="1" applyFill="1" applyBorder="1" applyAlignment="1" applyProtection="1">
      <alignment horizontal="center" vertical="center" wrapText="1"/>
    </xf>
    <xf numFmtId="165" fontId="6" fillId="2" borderId="4" xfId="0" applyNumberFormat="1" applyFont="1" applyFill="1" applyBorder="1" applyAlignment="1" applyProtection="1">
      <alignment horizontal="center" vertical="top" wrapText="1"/>
    </xf>
    <xf numFmtId="165" fontId="6" fillId="2" borderId="7" xfId="0" applyNumberFormat="1" applyFont="1" applyFill="1" applyBorder="1" applyAlignment="1" applyProtection="1">
      <alignment horizontal="center" vertical="top" wrapText="1"/>
    </xf>
    <xf numFmtId="0" fontId="5" fillId="0" borderId="4" xfId="0" applyFont="1" applyBorder="1" applyProtection="1"/>
    <xf numFmtId="0" fontId="6" fillId="0" borderId="4" xfId="0" applyFont="1" applyBorder="1" applyAlignment="1" applyProtection="1">
      <alignment horizontal="left" vertical="center" wrapText="1"/>
    </xf>
    <xf numFmtId="164" fontId="6" fillId="0" borderId="4" xfId="0" applyNumberFormat="1" applyFont="1" applyBorder="1" applyAlignment="1" applyProtection="1">
      <alignment horizontal="center" vertical="top" wrapText="1"/>
    </xf>
    <xf numFmtId="164" fontId="6" fillId="0" borderId="7" xfId="0" applyNumberFormat="1" applyFont="1" applyBorder="1" applyAlignment="1" applyProtection="1">
      <alignment horizontal="center" vertical="top" wrapText="1"/>
    </xf>
    <xf numFmtId="1" fontId="6" fillId="0" borderId="1" xfId="0" applyNumberFormat="1" applyFont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Protection="1"/>
    <xf numFmtId="0" fontId="5" fillId="2" borderId="1" xfId="0" applyFont="1" applyFill="1" applyBorder="1" applyProtection="1"/>
    <xf numFmtId="14" fontId="6" fillId="2" borderId="1" xfId="0" applyNumberFormat="1" applyFont="1" applyFill="1" applyBorder="1" applyProtection="1"/>
    <xf numFmtId="49" fontId="5" fillId="2" borderId="1" xfId="0" applyNumberFormat="1" applyFont="1" applyFill="1" applyBorder="1" applyProtection="1"/>
    <xf numFmtId="1" fontId="6" fillId="3" borderId="3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left" vertical="center"/>
    </xf>
    <xf numFmtId="164" fontId="6" fillId="3" borderId="5" xfId="0" applyNumberFormat="1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horizontal="left"/>
    </xf>
    <xf numFmtId="164" fontId="5" fillId="0" borderId="5" xfId="0" applyNumberFormat="1" applyFont="1" applyBorder="1" applyAlignment="1" applyProtection="1">
      <alignment horizontal="center"/>
    </xf>
    <xf numFmtId="14" fontId="6" fillId="2" borderId="0" xfId="0" applyNumberFormat="1" applyFont="1" applyFill="1" applyAlignment="1" applyProtection="1">
      <alignment horizontal="right" vertical="center" wrapText="1"/>
    </xf>
    <xf numFmtId="1" fontId="6" fillId="0" borderId="17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vertical="top" wrapText="1"/>
    </xf>
    <xf numFmtId="0" fontId="5" fillId="0" borderId="12" xfId="0" applyFont="1" applyBorder="1" applyAlignment="1" applyProtection="1">
      <alignment horizontal="center" vertical="center" wrapText="1"/>
    </xf>
    <xf numFmtId="1" fontId="6" fillId="0" borderId="12" xfId="0" applyNumberFormat="1" applyFont="1" applyBorder="1" applyAlignment="1" applyProtection="1">
      <alignment horizontal="center" vertical="center"/>
    </xf>
    <xf numFmtId="165" fontId="6" fillId="0" borderId="12" xfId="0" applyNumberFormat="1" applyFont="1" applyBorder="1" applyAlignment="1" applyProtection="1">
      <alignment horizontal="center" vertical="top" wrapText="1"/>
    </xf>
    <xf numFmtId="164" fontId="6" fillId="0" borderId="12" xfId="0" applyNumberFormat="1" applyFont="1" applyBorder="1" applyAlignment="1" applyProtection="1">
      <alignment horizontal="center" vertical="top" wrapText="1"/>
    </xf>
    <xf numFmtId="164" fontId="6" fillId="0" borderId="13" xfId="0" applyNumberFormat="1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left"/>
    </xf>
    <xf numFmtId="164" fontId="5" fillId="3" borderId="5" xfId="0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vertical="top" wrapText="1"/>
    </xf>
    <xf numFmtId="1" fontId="5" fillId="3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2" fontId="14" fillId="0" borderId="0" xfId="0" applyNumberFormat="1" applyFont="1" applyAlignment="1" applyProtection="1">
      <alignment horizontal="right"/>
    </xf>
    <xf numFmtId="0" fontId="15" fillId="0" borderId="0" xfId="0" applyFont="1" applyProtection="1"/>
    <xf numFmtId="1" fontId="6" fillId="0" borderId="1" xfId="0" applyNumberFormat="1" applyFont="1" applyBorder="1" applyAlignment="1" applyProtection="1">
      <alignment horizontal="center"/>
    </xf>
    <xf numFmtId="1" fontId="5" fillId="0" borderId="6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/>
    </xf>
    <xf numFmtId="1" fontId="6" fillId="0" borderId="2" xfId="0" applyNumberFormat="1" applyFont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top" wrapText="1"/>
    </xf>
    <xf numFmtId="164" fontId="5" fillId="0" borderId="8" xfId="0" applyNumberFormat="1" applyFont="1" applyBorder="1" applyAlignment="1" applyProtection="1">
      <alignment horizontal="center"/>
    </xf>
    <xf numFmtId="164" fontId="5" fillId="2" borderId="5" xfId="0" applyNumberFormat="1" applyFont="1" applyFill="1" applyBorder="1" applyAlignment="1" applyProtection="1">
      <alignment horizontal="center"/>
    </xf>
    <xf numFmtId="1" fontId="5" fillId="0" borderId="10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/>
    </xf>
    <xf numFmtId="1" fontId="6" fillId="0" borderId="4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166" fontId="5" fillId="2" borderId="5" xfId="0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164" fontId="6" fillId="0" borderId="18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1" fontId="6" fillId="0" borderId="19" xfId="0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164" fontId="6" fillId="0" borderId="8" xfId="0" applyNumberFormat="1" applyFont="1" applyBorder="1" applyAlignment="1" applyProtection="1">
      <alignment horizontal="center" vertical="top" wrapText="1"/>
    </xf>
    <xf numFmtId="0" fontId="5" fillId="0" borderId="21" xfId="0" applyFont="1" applyBorder="1" applyAlignment="1" applyProtection="1">
      <alignment horizontal="center" vertical="center" wrapText="1"/>
    </xf>
    <xf numFmtId="1" fontId="6" fillId="2" borderId="9" xfId="0" applyNumberFormat="1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1" fontId="6" fillId="2" borderId="12" xfId="0" applyNumberFormat="1" applyFont="1" applyFill="1" applyBorder="1" applyAlignment="1" applyProtection="1">
      <alignment horizontal="center" vertical="center"/>
    </xf>
    <xf numFmtId="165" fontId="6" fillId="2" borderId="12" xfId="0" applyNumberFormat="1" applyFont="1" applyFill="1" applyBorder="1" applyAlignment="1" applyProtection="1">
      <alignment horizontal="center" vertical="top" wrapText="1"/>
    </xf>
    <xf numFmtId="164" fontId="6" fillId="2" borderId="12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center" vertical="top" wrapText="1"/>
    </xf>
    <xf numFmtId="1" fontId="6" fillId="0" borderId="22" xfId="0" applyNumberFormat="1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1" fontId="6" fillId="0" borderId="24" xfId="0" applyNumberFormat="1" applyFont="1" applyBorder="1" applyAlignment="1" applyProtection="1">
      <alignment horizontal="center" vertical="center"/>
    </xf>
    <xf numFmtId="165" fontId="6" fillId="0" borderId="24" xfId="0" applyNumberFormat="1" applyFont="1" applyBorder="1" applyAlignment="1" applyProtection="1">
      <alignment horizontal="center" vertical="top" wrapText="1"/>
    </xf>
    <xf numFmtId="164" fontId="6" fillId="0" borderId="24" xfId="0" applyNumberFormat="1" applyFont="1" applyBorder="1" applyAlignment="1" applyProtection="1">
      <alignment horizontal="center" vertical="top" wrapText="1"/>
    </xf>
    <xf numFmtId="164" fontId="6" fillId="0" borderId="25" xfId="0" applyNumberFormat="1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6" fillId="2" borderId="27" xfId="0" applyFont="1" applyFill="1" applyBorder="1" applyProtection="1"/>
    <xf numFmtId="1" fontId="6" fillId="0" borderId="16" xfId="0" applyNumberFormat="1" applyFont="1" applyBorder="1" applyAlignment="1" applyProtection="1">
      <alignment horizontal="center" vertical="center" wrapText="1"/>
    </xf>
    <xf numFmtId="168" fontId="30" fillId="0" borderId="0" xfId="0" applyNumberFormat="1" applyFont="1" applyBorder="1" applyAlignment="1">
      <alignment horizontal="right" vertical="center"/>
    </xf>
    <xf numFmtId="169" fontId="30" fillId="0" borderId="0" xfId="0" applyNumberFormat="1" applyFont="1" applyBorder="1" applyAlignment="1">
      <alignment horizontal="right" vertical="center"/>
    </xf>
    <xf numFmtId="167" fontId="27" fillId="0" borderId="14" xfId="0" applyNumberFormat="1" applyFont="1" applyFill="1" applyBorder="1" applyAlignment="1">
      <alignment horizontal="center" vertical="center"/>
    </xf>
    <xf numFmtId="0" fontId="28" fillId="5" borderId="14" xfId="0" applyNumberFormat="1" applyFont="1" applyFill="1" applyBorder="1" applyAlignment="1">
      <alignment horizontal="left" vertical="center"/>
    </xf>
    <xf numFmtId="0" fontId="27" fillId="5" borderId="14" xfId="0" applyFont="1" applyFill="1" applyBorder="1" applyAlignment="1">
      <alignment horizontal="center" vertical="center" wrapText="1"/>
    </xf>
    <xf numFmtId="0" fontId="28" fillId="5" borderId="14" xfId="0" applyFont="1" applyFill="1" applyBorder="1" applyAlignment="1">
      <alignment horizontal="center"/>
    </xf>
    <xf numFmtId="0" fontId="0" fillId="5" borderId="14" xfId="0" applyFill="1" applyBorder="1"/>
    <xf numFmtId="167" fontId="27" fillId="5" borderId="14" xfId="0" applyNumberFormat="1" applyFont="1" applyFill="1" applyBorder="1" applyAlignment="1">
      <alignment horizontal="center" vertical="center"/>
    </xf>
    <xf numFmtId="0" fontId="28" fillId="6" borderId="14" xfId="0" applyNumberFormat="1" applyFont="1" applyFill="1" applyBorder="1" applyAlignment="1">
      <alignment horizontal="left" vertical="center"/>
    </xf>
    <xf numFmtId="0" fontId="27" fillId="6" borderId="14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/>
    </xf>
    <xf numFmtId="0" fontId="0" fillId="6" borderId="14" xfId="0" applyFill="1" applyBorder="1"/>
    <xf numFmtId="167" fontId="27" fillId="6" borderId="14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 applyProtection="1">
      <alignment horizontal="center" vertical="center"/>
    </xf>
    <xf numFmtId="165" fontId="6" fillId="0" borderId="11" xfId="0" applyNumberFormat="1" applyFont="1" applyBorder="1" applyAlignment="1" applyProtection="1">
      <alignment horizontal="center" vertical="top" wrapText="1"/>
    </xf>
    <xf numFmtId="164" fontId="6" fillId="0" borderId="11" xfId="0" applyNumberFormat="1" applyFont="1" applyBorder="1" applyAlignment="1" applyProtection="1">
      <alignment horizontal="center" vertical="top" wrapText="1"/>
    </xf>
    <xf numFmtId="164" fontId="6" fillId="0" borderId="15" xfId="0" applyNumberFormat="1" applyFont="1" applyBorder="1" applyAlignment="1" applyProtection="1">
      <alignment horizontal="center" vertical="top" wrapText="1"/>
    </xf>
    <xf numFmtId="1" fontId="27" fillId="5" borderId="28" xfId="0" applyNumberFormat="1" applyFont="1" applyFill="1" applyBorder="1" applyAlignment="1">
      <alignment horizontal="center"/>
    </xf>
    <xf numFmtId="0" fontId="28" fillId="5" borderId="29" xfId="0" applyNumberFormat="1" applyFont="1" applyFill="1" applyBorder="1" applyAlignment="1">
      <alignment horizontal="left" vertical="center"/>
    </xf>
    <xf numFmtId="0" fontId="27" fillId="5" borderId="29" xfId="0" applyFont="1" applyFill="1" applyBorder="1" applyAlignment="1">
      <alignment horizontal="center" vertical="center" wrapText="1"/>
    </xf>
    <xf numFmtId="0" fontId="28" fillId="5" borderId="29" xfId="0" applyFont="1" applyFill="1" applyBorder="1" applyAlignment="1">
      <alignment horizontal="center"/>
    </xf>
    <xf numFmtId="0" fontId="0" fillId="5" borderId="29" xfId="0" applyFill="1" applyBorder="1"/>
    <xf numFmtId="167" fontId="28" fillId="5" borderId="29" xfId="0" applyNumberFormat="1" applyFont="1" applyFill="1" applyBorder="1" applyAlignment="1">
      <alignment horizontal="center" vertical="center" wrapText="1"/>
    </xf>
    <xf numFmtId="167" fontId="27" fillId="5" borderId="30" xfId="0" applyNumberFormat="1" applyFont="1" applyFill="1" applyBorder="1" applyAlignment="1">
      <alignment horizontal="center" vertical="center"/>
    </xf>
    <xf numFmtId="1" fontId="27" fillId="5" borderId="31" xfId="0" applyNumberFormat="1" applyFont="1" applyFill="1" applyBorder="1" applyAlignment="1">
      <alignment horizontal="center"/>
    </xf>
    <xf numFmtId="167" fontId="27" fillId="5" borderId="32" xfId="0" applyNumberFormat="1" applyFont="1" applyFill="1" applyBorder="1" applyAlignment="1">
      <alignment horizontal="center" vertical="center"/>
    </xf>
    <xf numFmtId="1" fontId="27" fillId="0" borderId="31" xfId="0" applyNumberFormat="1" applyFont="1" applyFill="1" applyBorder="1" applyAlignment="1">
      <alignment horizontal="center"/>
    </xf>
    <xf numFmtId="167" fontId="27" fillId="0" borderId="32" xfId="0" applyNumberFormat="1" applyFont="1" applyFill="1" applyBorder="1" applyAlignment="1">
      <alignment horizontal="center" vertical="center"/>
    </xf>
    <xf numFmtId="1" fontId="27" fillId="6" borderId="31" xfId="0" applyNumberFormat="1" applyFont="1" applyFill="1" applyBorder="1" applyAlignment="1">
      <alignment horizontal="center"/>
    </xf>
    <xf numFmtId="167" fontId="27" fillId="6" borderId="32" xfId="0" applyNumberFormat="1" applyFont="1" applyFill="1" applyBorder="1" applyAlignment="1">
      <alignment horizontal="center" vertical="center"/>
    </xf>
    <xf numFmtId="1" fontId="27" fillId="0" borderId="33" xfId="0" applyNumberFormat="1" applyFont="1" applyFill="1" applyBorder="1" applyAlignment="1">
      <alignment horizontal="center"/>
    </xf>
    <xf numFmtId="0" fontId="28" fillId="0" borderId="34" xfId="0" applyNumberFormat="1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/>
    </xf>
    <xf numFmtId="0" fontId="0" fillId="0" borderId="34" xfId="0" applyFill="1" applyBorder="1"/>
    <xf numFmtId="167" fontId="27" fillId="0" borderId="34" xfId="0" applyNumberFormat="1" applyFont="1" applyFill="1" applyBorder="1" applyAlignment="1">
      <alignment horizontal="center" vertical="center"/>
    </xf>
    <xf numFmtId="167" fontId="27" fillId="0" borderId="35" xfId="0" applyNumberFormat="1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164" fontId="5" fillId="3" borderId="11" xfId="0" applyNumberFormat="1" applyFont="1" applyFill="1" applyBorder="1" applyAlignment="1" applyProtection="1">
      <alignment horizontal="center" vertical="center" wrapText="1"/>
    </xf>
    <xf numFmtId="165" fontId="5" fillId="3" borderId="15" xfId="0" applyNumberFormat="1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49" fontId="6" fillId="3" borderId="12" xfId="0" applyNumberFormat="1" applyFont="1" applyFill="1" applyBorder="1" applyAlignment="1" applyProtection="1">
      <alignment wrapText="1"/>
    </xf>
    <xf numFmtId="0" fontId="5" fillId="3" borderId="12" xfId="0" applyFont="1" applyFill="1" applyBorder="1" applyAlignment="1" applyProtection="1">
      <alignment horizontal="center" vertical="center" wrapText="1"/>
    </xf>
    <xf numFmtId="1" fontId="6" fillId="3" borderId="12" xfId="0" applyNumberFormat="1" applyFont="1" applyFill="1" applyBorder="1" applyAlignment="1" applyProtection="1">
      <alignment horizontal="center" vertical="center"/>
    </xf>
    <xf numFmtId="164" fontId="6" fillId="3" borderId="12" xfId="0" applyNumberFormat="1" applyFont="1" applyFill="1" applyBorder="1" applyAlignment="1" applyProtection="1">
      <alignment horizontal="center" vertical="center"/>
    </xf>
    <xf numFmtId="165" fontId="6" fillId="3" borderId="12" xfId="0" applyNumberFormat="1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 wrapText="1"/>
    </xf>
    <xf numFmtId="164" fontId="6" fillId="3" borderId="11" xfId="0" applyNumberFormat="1" applyFont="1" applyFill="1" applyBorder="1" applyAlignment="1" applyProtection="1">
      <alignment horizontal="center" vertical="top" wrapText="1"/>
    </xf>
    <xf numFmtId="165" fontId="6" fillId="3" borderId="15" xfId="0" applyNumberFormat="1" applyFont="1" applyFill="1" applyBorder="1" applyAlignment="1" applyProtection="1">
      <alignment horizontal="center" vertical="top" wrapText="1"/>
    </xf>
    <xf numFmtId="1" fontId="6" fillId="0" borderId="17" xfId="0" applyNumberFormat="1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vertical="top" wrapText="1"/>
    </xf>
    <xf numFmtId="0" fontId="0" fillId="0" borderId="12" xfId="0" applyBorder="1" applyProtection="1"/>
    <xf numFmtId="164" fontId="6" fillId="0" borderId="12" xfId="0" applyNumberFormat="1" applyFont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</xf>
    <xf numFmtId="165" fontId="5" fillId="0" borderId="13" xfId="0" applyNumberFormat="1" applyFont="1" applyBorder="1" applyAlignment="1" applyProtection="1">
      <alignment horizontal="center" vertical="center"/>
    </xf>
    <xf numFmtId="0" fontId="9" fillId="7" borderId="38" xfId="0" applyFont="1" applyFill="1" applyBorder="1" applyAlignment="1" applyProtection="1">
      <alignment horizontal="center" vertical="center" wrapText="1"/>
    </xf>
    <xf numFmtId="0" fontId="9" fillId="7" borderId="39" xfId="0" applyFont="1" applyFill="1" applyBorder="1" applyAlignment="1" applyProtection="1">
      <alignment horizontal="center" vertical="center" wrapText="1"/>
    </xf>
    <xf numFmtId="0" fontId="9" fillId="7" borderId="40" xfId="0" applyFont="1" applyFill="1" applyBorder="1" applyAlignment="1" applyProtection="1">
      <alignment horizontal="center" vertical="center" wrapText="1"/>
    </xf>
    <xf numFmtId="0" fontId="9" fillId="7" borderId="45" xfId="0" applyFont="1" applyFill="1" applyBorder="1" applyAlignment="1" applyProtection="1">
      <alignment horizontal="center" vertical="center" wrapText="1"/>
    </xf>
    <xf numFmtId="0" fontId="9" fillId="7" borderId="46" xfId="0" applyFont="1" applyFill="1" applyBorder="1" applyAlignment="1" applyProtection="1">
      <alignment horizontal="center" vertical="center" wrapText="1"/>
    </xf>
    <xf numFmtId="0" fontId="9" fillId="7" borderId="47" xfId="0" applyFont="1" applyFill="1" applyBorder="1" applyAlignment="1" applyProtection="1">
      <alignment horizontal="center" vertical="center" wrapText="1"/>
    </xf>
    <xf numFmtId="0" fontId="9" fillId="7" borderId="42" xfId="0" applyFont="1" applyFill="1" applyBorder="1" applyAlignment="1" applyProtection="1">
      <alignment horizontal="center" vertical="center" wrapText="1"/>
    </xf>
    <xf numFmtId="0" fontId="9" fillId="7" borderId="43" xfId="0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</xf>
    <xf numFmtId="0" fontId="9" fillId="7" borderId="48" xfId="0" applyFont="1" applyFill="1" applyBorder="1" applyAlignment="1" applyProtection="1">
      <alignment horizontal="center" vertical="center" wrapText="1"/>
    </xf>
    <xf numFmtId="0" fontId="9" fillId="7" borderId="49" xfId="0" applyFont="1" applyFill="1" applyBorder="1" applyAlignment="1" applyProtection="1">
      <alignment horizontal="center" vertical="center" wrapText="1"/>
    </xf>
    <xf numFmtId="0" fontId="9" fillId="7" borderId="50" xfId="0" applyFont="1" applyFill="1" applyBorder="1" applyAlignment="1" applyProtection="1">
      <alignment horizontal="center" vertical="center" wrapText="1"/>
    </xf>
    <xf numFmtId="0" fontId="9" fillId="7" borderId="36" xfId="0" applyFont="1" applyFill="1" applyBorder="1" applyAlignment="1" applyProtection="1">
      <alignment horizontal="center" vertical="center" wrapText="1"/>
    </xf>
    <xf numFmtId="0" fontId="9" fillId="7" borderId="0" xfId="0" applyFont="1" applyFill="1" applyAlignment="1" applyProtection="1">
      <alignment horizontal="center" vertical="center" wrapText="1"/>
    </xf>
    <xf numFmtId="0" fontId="9" fillId="7" borderId="37" xfId="0" applyFont="1" applyFill="1" applyBorder="1" applyAlignment="1" applyProtection="1">
      <alignment horizontal="center" vertical="center" wrapText="1"/>
    </xf>
    <xf numFmtId="1" fontId="16" fillId="7" borderId="36" xfId="0" applyNumberFormat="1" applyFont="1" applyFill="1" applyBorder="1" applyAlignment="1" applyProtection="1">
      <alignment horizontal="center"/>
    </xf>
    <xf numFmtId="1" fontId="16" fillId="7" borderId="0" xfId="0" applyNumberFormat="1" applyFont="1" applyFill="1" applyAlignment="1" applyProtection="1">
      <alignment horizontal="center"/>
    </xf>
    <xf numFmtId="1" fontId="16" fillId="7" borderId="37" xfId="0" applyNumberFormat="1" applyFont="1" applyFill="1" applyBorder="1" applyAlignment="1" applyProtection="1">
      <alignment horizontal="center"/>
    </xf>
    <xf numFmtId="1" fontId="6" fillId="4" borderId="36" xfId="0" applyNumberFormat="1" applyFont="1" applyFill="1" applyBorder="1" applyAlignment="1" applyProtection="1">
      <alignment horizontal="center"/>
    </xf>
    <xf numFmtId="1" fontId="6" fillId="4" borderId="0" xfId="0" applyNumberFormat="1" applyFont="1" applyFill="1" applyAlignment="1" applyProtection="1">
      <alignment horizontal="center"/>
    </xf>
    <xf numFmtId="1" fontId="6" fillId="4" borderId="37" xfId="0" applyNumberFormat="1" applyFont="1" applyFill="1" applyBorder="1" applyAlignment="1" applyProtection="1">
      <alignment horizontal="center"/>
    </xf>
    <xf numFmtId="11" fontId="17" fillId="0" borderId="0" xfId="0" applyNumberFormat="1" applyFont="1" applyAlignment="1" applyProtection="1">
      <alignment horizontal="left" wrapText="1"/>
    </xf>
    <xf numFmtId="11" fontId="18" fillId="0" borderId="0" xfId="0" applyNumberFormat="1" applyFont="1" applyAlignment="1" applyProtection="1">
      <alignment horizontal="left" wrapText="1"/>
    </xf>
    <xf numFmtId="0" fontId="9" fillId="7" borderId="6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38" xfId="0" applyFont="1" applyFill="1" applyBorder="1" applyAlignment="1" applyProtection="1">
      <alignment horizontal="center" vertical="center" wrapText="1"/>
    </xf>
    <xf numFmtId="0" fontId="9" fillId="2" borderId="39" xfId="0" applyFont="1" applyFill="1" applyBorder="1" applyAlignment="1" applyProtection="1">
      <alignment horizontal="center" vertical="center" wrapText="1"/>
    </xf>
    <xf numFmtId="0" fontId="9" fillId="2" borderId="40" xfId="0" applyFont="1" applyFill="1" applyBorder="1" applyAlignment="1" applyProtection="1">
      <alignment horizontal="center" vertical="center" wrapText="1"/>
    </xf>
    <xf numFmtId="0" fontId="9" fillId="2" borderId="42" xfId="0" applyFont="1" applyFill="1" applyBorder="1" applyAlignment="1" applyProtection="1">
      <alignment horizontal="center" vertical="center" wrapText="1"/>
    </xf>
    <xf numFmtId="0" fontId="9" fillId="2" borderId="43" xfId="0" applyFont="1" applyFill="1" applyBorder="1" applyAlignment="1" applyProtection="1">
      <alignment horizontal="center" vertical="center" wrapText="1"/>
    </xf>
    <xf numFmtId="0" fontId="9" fillId="2" borderId="4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62</xdr:row>
      <xdr:rowOff>0</xdr:rowOff>
    </xdr:from>
    <xdr:to>
      <xdr:col>13</xdr:col>
      <xdr:colOff>561975</xdr:colOff>
      <xdr:row>62</xdr:row>
      <xdr:rowOff>0</xdr:rowOff>
    </xdr:to>
    <xdr:pic>
      <xdr:nvPicPr>
        <xdr:cNvPr id="1025" name="Shape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25275" y="1082040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123825</xdr:colOff>
      <xdr:row>62</xdr:row>
      <xdr:rowOff>0</xdr:rowOff>
    </xdr:from>
    <xdr:to>
      <xdr:col>16</xdr:col>
      <xdr:colOff>85725</xdr:colOff>
      <xdr:row>62</xdr:row>
      <xdr:rowOff>0</xdr:rowOff>
    </xdr:to>
    <xdr:pic>
      <xdr:nvPicPr>
        <xdr:cNvPr id="1026" name="Shape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20675" y="10820400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323850</xdr:colOff>
      <xdr:row>62</xdr:row>
      <xdr:rowOff>0</xdr:rowOff>
    </xdr:from>
    <xdr:to>
      <xdr:col>18</xdr:col>
      <xdr:colOff>228600</xdr:colOff>
      <xdr:row>62</xdr:row>
      <xdr:rowOff>0</xdr:rowOff>
    </xdr:to>
    <xdr:pic>
      <xdr:nvPicPr>
        <xdr:cNvPr id="1027" name="Shape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439900" y="1082040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457200</xdr:colOff>
      <xdr:row>62</xdr:row>
      <xdr:rowOff>0</xdr:rowOff>
    </xdr:from>
    <xdr:to>
      <xdr:col>20</xdr:col>
      <xdr:colOff>352425</xdr:colOff>
      <xdr:row>62</xdr:row>
      <xdr:rowOff>0</xdr:rowOff>
    </xdr:to>
    <xdr:pic>
      <xdr:nvPicPr>
        <xdr:cNvPr id="1028" name="Shape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792450" y="10820400"/>
          <a:ext cx="1114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47625</xdr:colOff>
      <xdr:row>62</xdr:row>
      <xdr:rowOff>0</xdr:rowOff>
    </xdr:from>
    <xdr:to>
      <xdr:col>13</xdr:col>
      <xdr:colOff>561975</xdr:colOff>
      <xdr:row>62</xdr:row>
      <xdr:rowOff>0</xdr:rowOff>
    </xdr:to>
    <xdr:pic>
      <xdr:nvPicPr>
        <xdr:cNvPr id="1029" name="Shape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725275" y="1082040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190500</xdr:colOff>
      <xdr:row>62</xdr:row>
      <xdr:rowOff>0</xdr:rowOff>
    </xdr:from>
    <xdr:to>
      <xdr:col>16</xdr:col>
      <xdr:colOff>95250</xdr:colOff>
      <xdr:row>62</xdr:row>
      <xdr:rowOff>0</xdr:rowOff>
    </xdr:to>
    <xdr:pic>
      <xdr:nvPicPr>
        <xdr:cNvPr id="1030" name="Shape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087350" y="1082040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323850</xdr:colOff>
      <xdr:row>62</xdr:row>
      <xdr:rowOff>0</xdr:rowOff>
    </xdr:from>
    <xdr:to>
      <xdr:col>18</xdr:col>
      <xdr:colOff>228600</xdr:colOff>
      <xdr:row>62</xdr:row>
      <xdr:rowOff>0</xdr:rowOff>
    </xdr:to>
    <xdr:pic>
      <xdr:nvPicPr>
        <xdr:cNvPr id="1031" name="Shape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439900" y="1082040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457200</xdr:colOff>
      <xdr:row>62</xdr:row>
      <xdr:rowOff>0</xdr:rowOff>
    </xdr:from>
    <xdr:to>
      <xdr:col>20</xdr:col>
      <xdr:colOff>352425</xdr:colOff>
      <xdr:row>62</xdr:row>
      <xdr:rowOff>0</xdr:rowOff>
    </xdr:to>
    <xdr:pic>
      <xdr:nvPicPr>
        <xdr:cNvPr id="1032" name="Shape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5792450" y="10820400"/>
          <a:ext cx="1114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1343025</xdr:colOff>
      <xdr:row>4</xdr:row>
      <xdr:rowOff>114300</xdr:rowOff>
    </xdr:to>
    <xdr:pic>
      <xdr:nvPicPr>
        <xdr:cNvPr id="1033" name="Shape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76200"/>
          <a:ext cx="19526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1447800</xdr:colOff>
      <xdr:row>0</xdr:row>
      <xdr:rowOff>123825</xdr:rowOff>
    </xdr:from>
    <xdr:to>
      <xdr:col>1</xdr:col>
      <xdr:colOff>2628900</xdr:colOff>
      <xdr:row>4</xdr:row>
      <xdr:rowOff>9525</xdr:rowOff>
    </xdr:to>
    <xdr:pic>
      <xdr:nvPicPr>
        <xdr:cNvPr id="1034" name="Picture 11" descr="Подвесные потолки всех видов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57400" y="123825"/>
          <a:ext cx="11811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8"/>
  <sheetViews>
    <sheetView tabSelected="1" zoomScale="120" zoomScaleNormal="200" workbookViewId="0">
      <selection activeCell="A6" sqref="A6"/>
    </sheetView>
  </sheetViews>
  <sheetFormatPr defaultRowHeight="12.75" customHeight="1"/>
  <cols>
    <col min="2" max="2" width="64.7109375" customWidth="1"/>
    <col min="4" max="4" width="15.5703125" customWidth="1"/>
    <col min="9" max="9" width="11.5703125" customWidth="1"/>
    <col min="10" max="10" width="10.140625" customWidth="1"/>
  </cols>
  <sheetData>
    <row r="1" spans="1:19" ht="12.75" customHeight="1">
      <c r="S1" s="1"/>
    </row>
    <row r="2" spans="1:19" ht="12.75" customHeight="1">
      <c r="K2" s="1"/>
      <c r="S2" s="1"/>
    </row>
    <row r="3" spans="1:19" ht="12.75" customHeight="1">
      <c r="D3" s="376" t="s">
        <v>706</v>
      </c>
      <c r="E3" s="376"/>
      <c r="F3" s="376"/>
      <c r="G3" s="376"/>
      <c r="H3" s="376"/>
      <c r="I3" s="376"/>
      <c r="K3" s="1"/>
      <c r="S3" s="1"/>
    </row>
    <row r="4" spans="1:19" ht="15.75" customHeight="1">
      <c r="B4" s="2"/>
      <c r="D4" s="376"/>
      <c r="E4" s="376"/>
      <c r="F4" s="376"/>
      <c r="G4" s="376"/>
      <c r="H4" s="376"/>
      <c r="I4" s="376"/>
      <c r="K4" s="1"/>
      <c r="S4" s="1"/>
    </row>
    <row r="5" spans="1:19" ht="15.75" customHeight="1">
      <c r="B5" s="371" t="s">
        <v>707</v>
      </c>
      <c r="C5" s="7"/>
      <c r="D5" s="376"/>
      <c r="E5" s="376"/>
      <c r="F5" s="376"/>
      <c r="G5" s="376"/>
      <c r="H5" s="376"/>
      <c r="I5" s="376"/>
      <c r="K5" s="1"/>
    </row>
    <row r="6" spans="1:19" ht="15.75" customHeight="1">
      <c r="B6" s="372"/>
      <c r="C6" s="8"/>
      <c r="D6" s="376"/>
      <c r="E6" s="376"/>
      <c r="F6" s="376"/>
      <c r="G6" s="376"/>
      <c r="H6" s="376"/>
      <c r="I6" s="376"/>
      <c r="K6" s="1"/>
      <c r="S6" s="3"/>
    </row>
    <row r="7" spans="1:19" ht="25.5" customHeight="1">
      <c r="B7" s="372"/>
      <c r="C7" s="8"/>
      <c r="D7" s="8"/>
      <c r="E7" s="8"/>
      <c r="F7" s="8"/>
      <c r="G7" s="8"/>
      <c r="H7" s="8"/>
      <c r="I7" s="8"/>
      <c r="K7" s="1"/>
      <c r="S7" s="1"/>
    </row>
    <row r="8" spans="1:19" ht="12.75" customHeight="1">
      <c r="B8" s="4"/>
      <c r="S8" s="1"/>
    </row>
    <row r="9" spans="1:19" ht="12.75" customHeight="1">
      <c r="S9" s="1"/>
    </row>
    <row r="10" spans="1:19" ht="39" customHeight="1">
      <c r="A10" s="46" t="s">
        <v>708</v>
      </c>
      <c r="B10" s="46" t="s">
        <v>709</v>
      </c>
      <c r="C10" s="46" t="s">
        <v>710</v>
      </c>
      <c r="D10" s="46" t="s">
        <v>711</v>
      </c>
      <c r="E10" s="46" t="s">
        <v>712</v>
      </c>
      <c r="F10" s="46"/>
      <c r="G10" s="47" t="s">
        <v>713</v>
      </c>
      <c r="H10" s="47" t="s">
        <v>714</v>
      </c>
      <c r="I10" s="47" t="s">
        <v>715</v>
      </c>
    </row>
    <row r="11" spans="1:19" ht="15" customHeight="1">
      <c r="A11" s="373" t="s">
        <v>716</v>
      </c>
      <c r="B11" s="374"/>
      <c r="C11" s="374"/>
      <c r="D11" s="374"/>
      <c r="E11" s="374"/>
      <c r="F11" s="374"/>
      <c r="G11" s="374"/>
      <c r="H11" s="374"/>
      <c r="I11" s="375"/>
      <c r="J11" s="146"/>
    </row>
    <row r="12" spans="1:19" ht="12.75" customHeight="1">
      <c r="A12" s="377" t="s">
        <v>717</v>
      </c>
      <c r="B12" s="378"/>
      <c r="C12" s="378"/>
      <c r="D12" s="378"/>
      <c r="E12" s="378"/>
      <c r="F12" s="378"/>
      <c r="G12" s="378"/>
      <c r="H12" s="378"/>
      <c r="I12" s="379"/>
      <c r="J12" s="146"/>
    </row>
    <row r="13" spans="1:19" ht="21" customHeight="1">
      <c r="A13" s="48"/>
      <c r="B13" s="49"/>
      <c r="C13" s="49"/>
      <c r="D13" s="49"/>
      <c r="E13" s="49"/>
      <c r="F13" s="49"/>
      <c r="G13" s="50" t="s">
        <v>718</v>
      </c>
      <c r="H13" s="51" t="s">
        <v>719</v>
      </c>
      <c r="I13" s="52" t="s">
        <v>720</v>
      </c>
      <c r="J13" s="146"/>
    </row>
    <row r="14" spans="1:19" ht="12.75" customHeight="1">
      <c r="A14" s="30">
        <v>1</v>
      </c>
      <c r="B14" s="45" t="s">
        <v>721</v>
      </c>
      <c r="C14" s="5" t="s">
        <v>722</v>
      </c>
      <c r="D14" s="5" t="s">
        <v>723</v>
      </c>
      <c r="E14" s="5" t="s">
        <v>724</v>
      </c>
      <c r="F14" s="53"/>
      <c r="G14" s="6">
        <v>315</v>
      </c>
      <c r="H14" s="6">
        <v>298</v>
      </c>
      <c r="I14" s="43">
        <v>288</v>
      </c>
      <c r="J14" s="199">
        <v>44998</v>
      </c>
    </row>
    <row r="15" spans="1:19" ht="12.75" customHeight="1">
      <c r="A15" s="30">
        <v>2</v>
      </c>
      <c r="B15" s="45" t="s">
        <v>725</v>
      </c>
      <c r="C15" s="5" t="s">
        <v>722</v>
      </c>
      <c r="D15" s="5" t="s">
        <v>726</v>
      </c>
      <c r="E15" s="5" t="s">
        <v>724</v>
      </c>
      <c r="F15" s="53"/>
      <c r="G15" s="6">
        <v>365</v>
      </c>
      <c r="H15" s="6">
        <v>358</v>
      </c>
      <c r="I15" s="43">
        <v>352</v>
      </c>
      <c r="J15" s="199">
        <v>44998</v>
      </c>
    </row>
    <row r="16" spans="1:19" ht="12.75" customHeight="1">
      <c r="A16" s="72">
        <f>A14+1</f>
        <v>2</v>
      </c>
      <c r="B16" s="76" t="s">
        <v>727</v>
      </c>
      <c r="C16" s="63" t="s">
        <v>722</v>
      </c>
      <c r="D16" s="63" t="s">
        <v>728</v>
      </c>
      <c r="E16" s="63" t="s">
        <v>724</v>
      </c>
      <c r="F16" s="77"/>
      <c r="G16" s="78">
        <v>388</v>
      </c>
      <c r="H16" s="78">
        <v>374</v>
      </c>
      <c r="I16" s="81">
        <v>369.5</v>
      </c>
      <c r="J16" s="199">
        <v>44998</v>
      </c>
    </row>
    <row r="17" spans="1:10" ht="12.75" customHeight="1">
      <c r="A17" s="72">
        <f t="shared" ref="A17:A43" si="0">A16+1</f>
        <v>3</v>
      </c>
      <c r="B17" s="76" t="s">
        <v>729</v>
      </c>
      <c r="C17" s="63" t="s">
        <v>722</v>
      </c>
      <c r="D17" s="63" t="s">
        <v>728</v>
      </c>
      <c r="E17" s="63" t="s">
        <v>724</v>
      </c>
      <c r="F17" s="77"/>
      <c r="G17" s="78">
        <v>410</v>
      </c>
      <c r="H17" s="78">
        <v>395</v>
      </c>
      <c r="I17" s="81">
        <v>378.5</v>
      </c>
      <c r="J17" s="199">
        <v>44998</v>
      </c>
    </row>
    <row r="18" spans="1:10" ht="12.75" customHeight="1">
      <c r="A18" s="72">
        <f t="shared" si="0"/>
        <v>4</v>
      </c>
      <c r="B18" s="76" t="s">
        <v>730</v>
      </c>
      <c r="C18" s="63" t="s">
        <v>722</v>
      </c>
      <c r="D18" s="63" t="s">
        <v>728</v>
      </c>
      <c r="E18" s="63" t="s">
        <v>724</v>
      </c>
      <c r="F18" s="77"/>
      <c r="G18" s="78">
        <v>415</v>
      </c>
      <c r="H18" s="78">
        <v>395</v>
      </c>
      <c r="I18" s="81">
        <v>378.5</v>
      </c>
      <c r="J18" s="199">
        <v>44998</v>
      </c>
    </row>
    <row r="19" spans="1:10" ht="12.75" customHeight="1">
      <c r="A19" s="72">
        <f t="shared" si="0"/>
        <v>5</v>
      </c>
      <c r="B19" s="76" t="s">
        <v>731</v>
      </c>
      <c r="C19" s="63" t="s">
        <v>722</v>
      </c>
      <c r="D19" s="63" t="s">
        <v>728</v>
      </c>
      <c r="E19" s="63" t="s">
        <v>724</v>
      </c>
      <c r="F19" s="77"/>
      <c r="G19" s="78">
        <v>435</v>
      </c>
      <c r="H19" s="78">
        <v>425</v>
      </c>
      <c r="I19" s="81">
        <v>398</v>
      </c>
      <c r="J19" s="199">
        <v>44998</v>
      </c>
    </row>
    <row r="20" spans="1:10" ht="12.75" customHeight="1">
      <c r="A20" s="72">
        <f t="shared" si="0"/>
        <v>6</v>
      </c>
      <c r="B20" s="76" t="s">
        <v>732</v>
      </c>
      <c r="C20" s="63" t="s">
        <v>722</v>
      </c>
      <c r="D20" s="63" t="s">
        <v>728</v>
      </c>
      <c r="E20" s="63" t="s">
        <v>724</v>
      </c>
      <c r="F20" s="77"/>
      <c r="G20" s="78">
        <v>845</v>
      </c>
      <c r="H20" s="78">
        <v>805</v>
      </c>
      <c r="I20" s="81">
        <v>794</v>
      </c>
      <c r="J20" s="199">
        <v>44998</v>
      </c>
    </row>
    <row r="21" spans="1:10" ht="12.75" customHeight="1">
      <c r="A21" s="72">
        <f t="shared" si="0"/>
        <v>7</v>
      </c>
      <c r="B21" s="76" t="s">
        <v>733</v>
      </c>
      <c r="C21" s="63" t="s">
        <v>722</v>
      </c>
      <c r="D21" s="63" t="s">
        <v>728</v>
      </c>
      <c r="E21" s="63" t="s">
        <v>724</v>
      </c>
      <c r="F21" s="77"/>
      <c r="G21" s="78">
        <v>850</v>
      </c>
      <c r="H21" s="78">
        <v>810</v>
      </c>
      <c r="I21" s="81">
        <v>798</v>
      </c>
      <c r="J21" s="199">
        <v>44998</v>
      </c>
    </row>
    <row r="22" spans="1:10" ht="12.75" customHeight="1">
      <c r="A22" s="72">
        <f t="shared" si="0"/>
        <v>8</v>
      </c>
      <c r="B22" s="76" t="s">
        <v>734</v>
      </c>
      <c r="C22" s="63" t="s">
        <v>722</v>
      </c>
      <c r="D22" s="63" t="s">
        <v>728</v>
      </c>
      <c r="E22" s="63" t="s">
        <v>724</v>
      </c>
      <c r="F22" s="77"/>
      <c r="G22" s="78">
        <v>450</v>
      </c>
      <c r="H22" s="78">
        <v>439</v>
      </c>
      <c r="I22" s="81">
        <v>429</v>
      </c>
      <c r="J22" s="199">
        <v>44998</v>
      </c>
    </row>
    <row r="23" spans="1:10" ht="12.75" customHeight="1">
      <c r="A23" s="72">
        <f t="shared" si="0"/>
        <v>9</v>
      </c>
      <c r="B23" s="76" t="s">
        <v>735</v>
      </c>
      <c r="C23" s="63" t="s">
        <v>722</v>
      </c>
      <c r="D23" s="63" t="s">
        <v>728</v>
      </c>
      <c r="E23" s="63" t="s">
        <v>724</v>
      </c>
      <c r="F23" s="77"/>
      <c r="G23" s="78">
        <v>635</v>
      </c>
      <c r="H23" s="78">
        <v>618</v>
      </c>
      <c r="I23" s="81">
        <v>598</v>
      </c>
      <c r="J23" s="199">
        <v>44998</v>
      </c>
    </row>
    <row r="24" spans="1:10" ht="12.75" customHeight="1">
      <c r="A24" s="72">
        <f t="shared" si="0"/>
        <v>10</v>
      </c>
      <c r="B24" s="76" t="s">
        <v>736</v>
      </c>
      <c r="C24" s="63" t="s">
        <v>722</v>
      </c>
      <c r="D24" s="63" t="s">
        <v>728</v>
      </c>
      <c r="E24" s="63" t="s">
        <v>724</v>
      </c>
      <c r="F24" s="77"/>
      <c r="G24" s="78">
        <v>650</v>
      </c>
      <c r="H24" s="78">
        <v>630</v>
      </c>
      <c r="I24" s="81">
        <v>608</v>
      </c>
      <c r="J24" s="199">
        <v>44998</v>
      </c>
    </row>
    <row r="25" spans="1:10" ht="12.75" customHeight="1">
      <c r="A25" s="72">
        <f t="shared" si="0"/>
        <v>11</v>
      </c>
      <c r="B25" s="76" t="s">
        <v>737</v>
      </c>
      <c r="C25" s="63" t="s">
        <v>722</v>
      </c>
      <c r="D25" s="63" t="s">
        <v>728</v>
      </c>
      <c r="E25" s="63" t="s">
        <v>724</v>
      </c>
      <c r="F25" s="77"/>
      <c r="G25" s="78">
        <v>730</v>
      </c>
      <c r="H25" s="78">
        <v>715</v>
      </c>
      <c r="I25" s="81">
        <v>670</v>
      </c>
      <c r="J25" s="199">
        <v>44998</v>
      </c>
    </row>
    <row r="26" spans="1:10" ht="12.75" customHeight="1">
      <c r="A26" s="72">
        <f t="shared" si="0"/>
        <v>12</v>
      </c>
      <c r="B26" s="76" t="s">
        <v>738</v>
      </c>
      <c r="C26" s="63" t="s">
        <v>722</v>
      </c>
      <c r="D26" s="63" t="s">
        <v>728</v>
      </c>
      <c r="E26" s="63" t="s">
        <v>724</v>
      </c>
      <c r="F26" s="77"/>
      <c r="G26" s="69">
        <v>745</v>
      </c>
      <c r="H26" s="69">
        <v>735</v>
      </c>
      <c r="I26" s="93">
        <v>690</v>
      </c>
      <c r="J26" s="199">
        <v>44998</v>
      </c>
    </row>
    <row r="27" spans="1:10" ht="12.75" customHeight="1">
      <c r="A27" s="72">
        <f t="shared" si="0"/>
        <v>13</v>
      </c>
      <c r="B27" s="76" t="s">
        <v>739</v>
      </c>
      <c r="C27" s="63" t="s">
        <v>722</v>
      </c>
      <c r="D27" s="63" t="s">
        <v>728</v>
      </c>
      <c r="E27" s="63" t="s">
        <v>724</v>
      </c>
      <c r="F27" s="77"/>
      <c r="G27" s="69">
        <v>750</v>
      </c>
      <c r="H27" s="69">
        <v>707</v>
      </c>
      <c r="I27" s="93">
        <v>687</v>
      </c>
      <c r="J27" s="199">
        <v>44998</v>
      </c>
    </row>
    <row r="28" spans="1:10" ht="12.75" customHeight="1">
      <c r="A28" s="72">
        <f t="shared" si="0"/>
        <v>14</v>
      </c>
      <c r="B28" s="76" t="s">
        <v>740</v>
      </c>
      <c r="C28" s="63" t="s">
        <v>722</v>
      </c>
      <c r="D28" s="63" t="s">
        <v>728</v>
      </c>
      <c r="E28" s="63" t="s">
        <v>724</v>
      </c>
      <c r="F28" s="77"/>
      <c r="G28" s="69">
        <v>760</v>
      </c>
      <c r="H28" s="69">
        <v>717</v>
      </c>
      <c r="I28" s="93">
        <v>697</v>
      </c>
      <c r="J28" s="199">
        <v>44998</v>
      </c>
    </row>
    <row r="29" spans="1:10" ht="12.75" customHeight="1">
      <c r="A29" s="72">
        <f t="shared" si="0"/>
        <v>15</v>
      </c>
      <c r="B29" s="61" t="s">
        <v>741</v>
      </c>
      <c r="C29" s="63" t="s">
        <v>722</v>
      </c>
      <c r="D29" s="63" t="s">
        <v>728</v>
      </c>
      <c r="E29" s="63" t="s">
        <v>724</v>
      </c>
      <c r="F29" s="61"/>
      <c r="G29" s="69">
        <v>820</v>
      </c>
      <c r="H29" s="69">
        <v>770</v>
      </c>
      <c r="I29" s="93">
        <v>727</v>
      </c>
      <c r="J29" s="199">
        <v>44998</v>
      </c>
    </row>
    <row r="30" spans="1:10" ht="12.75" customHeight="1">
      <c r="A30" s="30">
        <f t="shared" si="0"/>
        <v>16</v>
      </c>
      <c r="B30" s="45" t="s">
        <v>742</v>
      </c>
      <c r="C30" s="5" t="s">
        <v>722</v>
      </c>
      <c r="D30" s="5" t="s">
        <v>743</v>
      </c>
      <c r="E30" s="5" t="s">
        <v>724</v>
      </c>
      <c r="F30" s="53"/>
      <c r="G30" s="6">
        <v>390</v>
      </c>
      <c r="H30" s="6">
        <v>365</v>
      </c>
      <c r="I30" s="43">
        <v>359</v>
      </c>
      <c r="J30" s="199">
        <v>44998</v>
      </c>
    </row>
    <row r="31" spans="1:10" ht="12.75" customHeight="1">
      <c r="A31" s="30">
        <f t="shared" si="0"/>
        <v>17</v>
      </c>
      <c r="B31" s="45" t="s">
        <v>744</v>
      </c>
      <c r="C31" s="5" t="s">
        <v>722</v>
      </c>
      <c r="D31" s="5" t="s">
        <v>743</v>
      </c>
      <c r="E31" s="5" t="s">
        <v>724</v>
      </c>
      <c r="F31" s="53"/>
      <c r="G31" s="6">
        <v>410</v>
      </c>
      <c r="H31" s="6">
        <v>395</v>
      </c>
      <c r="I31" s="43">
        <v>388</v>
      </c>
      <c r="J31" s="199">
        <v>44998</v>
      </c>
    </row>
    <row r="32" spans="1:10" ht="12.75" customHeight="1">
      <c r="A32" s="30">
        <f t="shared" si="0"/>
        <v>18</v>
      </c>
      <c r="B32" s="45" t="s">
        <v>745</v>
      </c>
      <c r="C32" s="5" t="s">
        <v>722</v>
      </c>
      <c r="D32" s="5" t="s">
        <v>743</v>
      </c>
      <c r="E32" s="5" t="s">
        <v>724</v>
      </c>
      <c r="F32" s="53"/>
      <c r="G32" s="6">
        <v>420</v>
      </c>
      <c r="H32" s="6">
        <v>405</v>
      </c>
      <c r="I32" s="43">
        <v>398</v>
      </c>
      <c r="J32" s="199">
        <v>44998</v>
      </c>
    </row>
    <row r="33" spans="1:10" ht="12.75" customHeight="1">
      <c r="A33" s="30">
        <f t="shared" si="0"/>
        <v>19</v>
      </c>
      <c r="B33" s="45" t="s">
        <v>746</v>
      </c>
      <c r="C33" s="5" t="s">
        <v>722</v>
      </c>
      <c r="D33" s="5" t="s">
        <v>743</v>
      </c>
      <c r="E33" s="5" t="s">
        <v>724</v>
      </c>
      <c r="F33" s="53"/>
      <c r="G33" s="6">
        <v>695</v>
      </c>
      <c r="H33" s="6">
        <v>680</v>
      </c>
      <c r="I33" s="43">
        <v>661</v>
      </c>
      <c r="J33" s="199">
        <v>44999</v>
      </c>
    </row>
    <row r="34" spans="1:10" ht="12.75" customHeight="1">
      <c r="A34" s="30">
        <f t="shared" si="0"/>
        <v>20</v>
      </c>
      <c r="B34" s="45" t="s">
        <v>747</v>
      </c>
      <c r="C34" s="5" t="s">
        <v>722</v>
      </c>
      <c r="D34" s="5" t="s">
        <v>743</v>
      </c>
      <c r="E34" s="5" t="s">
        <v>724</v>
      </c>
      <c r="F34" s="53"/>
      <c r="G34" s="6">
        <v>695</v>
      </c>
      <c r="H34" s="6">
        <v>680</v>
      </c>
      <c r="I34" s="43">
        <v>661</v>
      </c>
      <c r="J34" s="199">
        <v>44999</v>
      </c>
    </row>
    <row r="35" spans="1:10" ht="12.75" customHeight="1">
      <c r="A35" s="30">
        <f t="shared" si="0"/>
        <v>21</v>
      </c>
      <c r="B35" s="76" t="s">
        <v>748</v>
      </c>
      <c r="C35" s="63" t="s">
        <v>722</v>
      </c>
      <c r="D35" s="63" t="s">
        <v>749</v>
      </c>
      <c r="E35" s="63" t="s">
        <v>724</v>
      </c>
      <c r="F35" s="77"/>
      <c r="G35" s="78">
        <v>375</v>
      </c>
      <c r="H35" s="78">
        <v>370</v>
      </c>
      <c r="I35" s="81">
        <v>362</v>
      </c>
      <c r="J35" s="199">
        <v>44998</v>
      </c>
    </row>
    <row r="36" spans="1:10" ht="12.75" customHeight="1">
      <c r="A36" s="30">
        <f t="shared" si="0"/>
        <v>22</v>
      </c>
      <c r="B36" s="76" t="s">
        <v>750</v>
      </c>
      <c r="C36" s="63" t="s">
        <v>722</v>
      </c>
      <c r="D36" s="63" t="s">
        <v>749</v>
      </c>
      <c r="E36" s="63" t="s">
        <v>724</v>
      </c>
      <c r="F36" s="77"/>
      <c r="G36" s="78">
        <v>455</v>
      </c>
      <c r="H36" s="78">
        <v>415</v>
      </c>
      <c r="I36" s="81">
        <v>389</v>
      </c>
      <c r="J36" s="199">
        <v>44998</v>
      </c>
    </row>
    <row r="37" spans="1:10" ht="12.75" customHeight="1">
      <c r="A37" s="30">
        <f t="shared" si="0"/>
        <v>23</v>
      </c>
      <c r="B37" s="76" t="s">
        <v>751</v>
      </c>
      <c r="C37" s="63" t="s">
        <v>722</v>
      </c>
      <c r="D37" s="63" t="s">
        <v>749</v>
      </c>
      <c r="E37" s="63" t="s">
        <v>724</v>
      </c>
      <c r="F37" s="77"/>
      <c r="G37" s="78">
        <v>465</v>
      </c>
      <c r="H37" s="78">
        <v>425</v>
      </c>
      <c r="I37" s="81">
        <v>393</v>
      </c>
      <c r="J37" s="199">
        <v>44998</v>
      </c>
    </row>
    <row r="38" spans="1:10" ht="12.75" customHeight="1">
      <c r="A38" s="30">
        <f t="shared" si="0"/>
        <v>24</v>
      </c>
      <c r="B38" s="45" t="s">
        <v>752</v>
      </c>
      <c r="C38" s="5" t="s">
        <v>722</v>
      </c>
      <c r="D38" s="5" t="s">
        <v>753</v>
      </c>
      <c r="E38" s="5" t="s">
        <v>724</v>
      </c>
      <c r="F38" s="53"/>
      <c r="G38" s="6">
        <v>545</v>
      </c>
      <c r="H38" s="6">
        <v>515</v>
      </c>
      <c r="I38" s="43">
        <v>498</v>
      </c>
      <c r="J38" s="199">
        <v>44998</v>
      </c>
    </row>
    <row r="39" spans="1:10" ht="12.75" customHeight="1">
      <c r="A39" s="30">
        <f t="shared" si="0"/>
        <v>25</v>
      </c>
      <c r="B39" s="45" t="s">
        <v>754</v>
      </c>
      <c r="C39" s="5" t="s">
        <v>722</v>
      </c>
      <c r="D39" s="5" t="s">
        <v>753</v>
      </c>
      <c r="E39" s="5" t="s">
        <v>724</v>
      </c>
      <c r="F39" s="53"/>
      <c r="G39" s="6">
        <v>555</v>
      </c>
      <c r="H39" s="6">
        <v>525</v>
      </c>
      <c r="I39" s="43">
        <v>508</v>
      </c>
      <c r="J39" s="199">
        <v>44998</v>
      </c>
    </row>
    <row r="40" spans="1:10" ht="12.75" customHeight="1">
      <c r="A40" s="30">
        <f t="shared" si="0"/>
        <v>26</v>
      </c>
      <c r="B40" s="68" t="s">
        <v>755</v>
      </c>
      <c r="C40" s="63" t="s">
        <v>722</v>
      </c>
      <c r="D40" s="63" t="s">
        <v>756</v>
      </c>
      <c r="E40" s="63" t="s">
        <v>724</v>
      </c>
      <c r="F40" s="77"/>
      <c r="G40" s="78">
        <v>395</v>
      </c>
      <c r="H40" s="78">
        <v>385</v>
      </c>
      <c r="I40" s="81">
        <v>378</v>
      </c>
      <c r="J40" s="199">
        <v>44998</v>
      </c>
    </row>
    <row r="41" spans="1:10" ht="12.75" customHeight="1">
      <c r="A41" s="30">
        <f t="shared" si="0"/>
        <v>27</v>
      </c>
      <c r="B41" s="68" t="s">
        <v>757</v>
      </c>
      <c r="C41" s="63" t="s">
        <v>722</v>
      </c>
      <c r="D41" s="63" t="s">
        <v>756</v>
      </c>
      <c r="E41" s="63" t="s">
        <v>724</v>
      </c>
      <c r="F41" s="77"/>
      <c r="G41" s="78">
        <v>380</v>
      </c>
      <c r="H41" s="78">
        <v>374</v>
      </c>
      <c r="I41" s="81">
        <v>365</v>
      </c>
      <c r="J41" s="199">
        <v>44998</v>
      </c>
    </row>
    <row r="42" spans="1:10" ht="12.75" customHeight="1">
      <c r="A42" s="30">
        <f t="shared" si="0"/>
        <v>28</v>
      </c>
      <c r="B42" s="202" t="s">
        <v>758</v>
      </c>
      <c r="C42" s="63" t="s">
        <v>722</v>
      </c>
      <c r="D42" s="63" t="s">
        <v>756</v>
      </c>
      <c r="E42" s="63" t="s">
        <v>724</v>
      </c>
      <c r="F42" s="203"/>
      <c r="G42" s="78">
        <v>395</v>
      </c>
      <c r="H42" s="78">
        <v>385</v>
      </c>
      <c r="I42" s="81">
        <v>378</v>
      </c>
      <c r="J42" s="199">
        <v>44998</v>
      </c>
    </row>
    <row r="43" spans="1:10" ht="13.5" customHeight="1" thickBot="1">
      <c r="A43" s="331">
        <f t="shared" si="0"/>
        <v>29</v>
      </c>
      <c r="B43" s="202" t="s">
        <v>759</v>
      </c>
      <c r="C43" s="332" t="s">
        <v>722</v>
      </c>
      <c r="D43" s="332" t="s">
        <v>756</v>
      </c>
      <c r="E43" s="332" t="s">
        <v>724</v>
      </c>
      <c r="F43" s="203"/>
      <c r="G43" s="333">
        <v>395</v>
      </c>
      <c r="H43" s="333">
        <v>385</v>
      </c>
      <c r="I43" s="334">
        <v>378</v>
      </c>
      <c r="J43" s="199">
        <v>44998</v>
      </c>
    </row>
    <row r="44" spans="1:10" ht="15" customHeight="1" thickBot="1">
      <c r="A44" s="380" t="s">
        <v>760</v>
      </c>
      <c r="B44" s="381"/>
      <c r="C44" s="381"/>
      <c r="D44" s="381"/>
      <c r="E44" s="381"/>
      <c r="F44" s="381"/>
      <c r="G44" s="381"/>
      <c r="H44" s="381"/>
      <c r="I44" s="382"/>
      <c r="J44" s="146"/>
    </row>
    <row r="45" spans="1:10" ht="12.75" customHeight="1">
      <c r="A45" s="335">
        <f>A43+1</f>
        <v>30</v>
      </c>
      <c r="B45" s="336" t="s">
        <v>761</v>
      </c>
      <c r="C45" s="337" t="s">
        <v>722</v>
      </c>
      <c r="D45" s="337" t="s">
        <v>728</v>
      </c>
      <c r="E45" s="337" t="s">
        <v>724</v>
      </c>
      <c r="F45" s="338"/>
      <c r="G45" s="339">
        <v>995</v>
      </c>
      <c r="H45" s="339">
        <v>980</v>
      </c>
      <c r="I45" s="340">
        <v>962</v>
      </c>
      <c r="J45" s="199">
        <v>44998</v>
      </c>
    </row>
    <row r="46" spans="1:10" ht="12.75" customHeight="1">
      <c r="A46" s="72">
        <f t="shared" ref="A46:A66" si="1">A45+1</f>
        <v>31</v>
      </c>
      <c r="B46" s="79" t="s">
        <v>762</v>
      </c>
      <c r="C46" s="63" t="s">
        <v>722</v>
      </c>
      <c r="D46" s="63" t="s">
        <v>728</v>
      </c>
      <c r="E46" s="63" t="s">
        <v>724</v>
      </c>
      <c r="F46" s="80"/>
      <c r="G46" s="69">
        <v>1030</v>
      </c>
      <c r="H46" s="69">
        <v>1010</v>
      </c>
      <c r="I46" s="147">
        <v>982</v>
      </c>
      <c r="J46" s="199">
        <v>44998</v>
      </c>
    </row>
    <row r="47" spans="1:10" ht="12.75" customHeight="1">
      <c r="A47" s="72">
        <f t="shared" si="1"/>
        <v>32</v>
      </c>
      <c r="B47" s="79" t="s">
        <v>763</v>
      </c>
      <c r="C47" s="63" t="s">
        <v>722</v>
      </c>
      <c r="D47" s="63" t="s">
        <v>728</v>
      </c>
      <c r="E47" s="63" t="s">
        <v>724</v>
      </c>
      <c r="F47" s="80"/>
      <c r="G47" s="69">
        <v>1160</v>
      </c>
      <c r="H47" s="69">
        <v>1140</v>
      </c>
      <c r="I47" s="147">
        <v>1095</v>
      </c>
      <c r="J47" s="199">
        <v>44998</v>
      </c>
    </row>
    <row r="48" spans="1:10" ht="12.75" customHeight="1">
      <c r="A48" s="72">
        <f t="shared" si="1"/>
        <v>33</v>
      </c>
      <c r="B48" s="61" t="s">
        <v>764</v>
      </c>
      <c r="C48" s="63" t="s">
        <v>722</v>
      </c>
      <c r="D48" s="63" t="s">
        <v>728</v>
      </c>
      <c r="E48" s="63" t="s">
        <v>724</v>
      </c>
      <c r="F48" s="61"/>
      <c r="G48" s="69">
        <v>1330</v>
      </c>
      <c r="H48" s="69">
        <v>1280</v>
      </c>
      <c r="I48" s="147">
        <v>1255</v>
      </c>
      <c r="J48" s="199">
        <v>44998</v>
      </c>
    </row>
    <row r="49" spans="1:10" ht="12.75" customHeight="1">
      <c r="A49" s="72">
        <f t="shared" si="1"/>
        <v>34</v>
      </c>
      <c r="B49" s="61" t="s">
        <v>765</v>
      </c>
      <c r="C49" s="63" t="s">
        <v>722</v>
      </c>
      <c r="D49" s="63" t="s">
        <v>728</v>
      </c>
      <c r="E49" s="63" t="s">
        <v>724</v>
      </c>
      <c r="F49" s="61"/>
      <c r="G49" s="69">
        <v>1140</v>
      </c>
      <c r="H49" s="69">
        <v>1115</v>
      </c>
      <c r="I49" s="147">
        <v>1080</v>
      </c>
      <c r="J49" s="199">
        <v>44998</v>
      </c>
    </row>
    <row r="50" spans="1:10" ht="12.75" customHeight="1">
      <c r="A50" s="72">
        <f t="shared" si="1"/>
        <v>35</v>
      </c>
      <c r="B50" s="61" t="s">
        <v>766</v>
      </c>
      <c r="C50" s="63" t="s">
        <v>722</v>
      </c>
      <c r="D50" s="63" t="s">
        <v>728</v>
      </c>
      <c r="E50" s="63" t="s">
        <v>724</v>
      </c>
      <c r="F50" s="61"/>
      <c r="G50" s="69">
        <v>1175</v>
      </c>
      <c r="H50" s="69">
        <v>1140</v>
      </c>
      <c r="I50" s="93">
        <v>1095</v>
      </c>
      <c r="J50" s="199">
        <v>44998</v>
      </c>
    </row>
    <row r="51" spans="1:10" ht="12.75" customHeight="1">
      <c r="A51" s="72">
        <f t="shared" si="1"/>
        <v>36</v>
      </c>
      <c r="B51" s="61" t="s">
        <v>767</v>
      </c>
      <c r="C51" s="63" t="s">
        <v>722</v>
      </c>
      <c r="D51" s="63" t="s">
        <v>728</v>
      </c>
      <c r="E51" s="63" t="s">
        <v>724</v>
      </c>
      <c r="F51" s="61"/>
      <c r="G51" s="69">
        <v>1280</v>
      </c>
      <c r="H51" s="69">
        <v>1245</v>
      </c>
      <c r="I51" s="93">
        <v>1205</v>
      </c>
      <c r="J51" s="199">
        <v>44998</v>
      </c>
    </row>
    <row r="52" spans="1:10" ht="12.75" customHeight="1">
      <c r="A52" s="72">
        <f t="shared" si="1"/>
        <v>37</v>
      </c>
      <c r="B52" s="61" t="s">
        <v>768</v>
      </c>
      <c r="C52" s="63" t="s">
        <v>722</v>
      </c>
      <c r="D52" s="63" t="s">
        <v>728</v>
      </c>
      <c r="E52" s="63" t="s">
        <v>724</v>
      </c>
      <c r="F52" s="61"/>
      <c r="G52" s="69">
        <v>1180</v>
      </c>
      <c r="H52" s="69">
        <v>1130</v>
      </c>
      <c r="I52" s="93">
        <v>1095</v>
      </c>
      <c r="J52" s="199">
        <v>44998</v>
      </c>
    </row>
    <row r="53" spans="1:10" ht="12.75" customHeight="1">
      <c r="A53" s="72">
        <f t="shared" si="1"/>
        <v>38</v>
      </c>
      <c r="B53" s="61" t="s">
        <v>769</v>
      </c>
      <c r="C53" s="63" t="s">
        <v>722</v>
      </c>
      <c r="D53" s="63" t="s">
        <v>728</v>
      </c>
      <c r="E53" s="63" t="s">
        <v>724</v>
      </c>
      <c r="F53" s="61"/>
      <c r="G53" s="69">
        <v>1290</v>
      </c>
      <c r="H53" s="69">
        <v>1270</v>
      </c>
      <c r="I53" s="93">
        <v>1255</v>
      </c>
      <c r="J53" s="199">
        <v>44998</v>
      </c>
    </row>
    <row r="54" spans="1:10" ht="12.75" customHeight="1">
      <c r="A54" s="72">
        <f t="shared" si="1"/>
        <v>39</v>
      </c>
      <c r="B54" s="61" t="s">
        <v>770</v>
      </c>
      <c r="C54" s="63" t="s">
        <v>722</v>
      </c>
      <c r="D54" s="63" t="s">
        <v>728</v>
      </c>
      <c r="E54" s="63" t="s">
        <v>724</v>
      </c>
      <c r="F54" s="61"/>
      <c r="G54" s="69">
        <v>985</v>
      </c>
      <c r="H54" s="69">
        <v>965</v>
      </c>
      <c r="I54" s="93">
        <v>920</v>
      </c>
      <c r="J54" s="199">
        <v>44998</v>
      </c>
    </row>
    <row r="55" spans="1:10" ht="12.75" customHeight="1">
      <c r="A55" s="30">
        <f t="shared" si="1"/>
        <v>40</v>
      </c>
      <c r="B55" s="45" t="s">
        <v>771</v>
      </c>
      <c r="C55" s="5" t="s">
        <v>722</v>
      </c>
      <c r="D55" s="5" t="s">
        <v>743</v>
      </c>
      <c r="E55" s="5" t="s">
        <v>724</v>
      </c>
      <c r="F55" s="53"/>
      <c r="G55" s="6">
        <v>880</v>
      </c>
      <c r="H55" s="6">
        <v>865</v>
      </c>
      <c r="I55" s="43">
        <v>845</v>
      </c>
      <c r="J55" s="199">
        <v>44999</v>
      </c>
    </row>
    <row r="56" spans="1:10" ht="12.75" customHeight="1">
      <c r="A56" s="30">
        <f t="shared" si="1"/>
        <v>41</v>
      </c>
      <c r="B56" s="45" t="s">
        <v>772</v>
      </c>
      <c r="C56" s="5" t="s">
        <v>722</v>
      </c>
      <c r="D56" s="5" t="s">
        <v>743</v>
      </c>
      <c r="E56" s="5" t="s">
        <v>724</v>
      </c>
      <c r="F56" s="53"/>
      <c r="G56" s="6">
        <v>880</v>
      </c>
      <c r="H56" s="6">
        <v>865</v>
      </c>
      <c r="I56" s="43">
        <v>845</v>
      </c>
      <c r="J56" s="199">
        <v>44999</v>
      </c>
    </row>
    <row r="57" spans="1:10" ht="12.75" customHeight="1">
      <c r="A57" s="30">
        <f t="shared" si="1"/>
        <v>42</v>
      </c>
      <c r="B57" s="45" t="s">
        <v>773</v>
      </c>
      <c r="C57" s="5" t="s">
        <v>722</v>
      </c>
      <c r="D57" s="5" t="s">
        <v>743</v>
      </c>
      <c r="E57" s="5" t="s">
        <v>724</v>
      </c>
      <c r="F57" s="53"/>
      <c r="G57" s="6">
        <v>975</v>
      </c>
      <c r="H57" s="6">
        <v>950</v>
      </c>
      <c r="I57" s="43">
        <v>930</v>
      </c>
      <c r="J57" s="199">
        <v>44999</v>
      </c>
    </row>
    <row r="58" spans="1:10" ht="12.75" customHeight="1">
      <c r="A58" s="30">
        <f t="shared" si="1"/>
        <v>43</v>
      </c>
      <c r="B58" s="45" t="s">
        <v>774</v>
      </c>
      <c r="C58" s="5" t="s">
        <v>722</v>
      </c>
      <c r="D58" s="5" t="s">
        <v>743</v>
      </c>
      <c r="E58" s="5" t="s">
        <v>724</v>
      </c>
      <c r="F58" s="53"/>
      <c r="G58" s="6">
        <v>975</v>
      </c>
      <c r="H58" s="6">
        <v>950</v>
      </c>
      <c r="I58" s="43">
        <v>930</v>
      </c>
      <c r="J58" s="199">
        <v>44999</v>
      </c>
    </row>
    <row r="59" spans="1:10" ht="12.75" customHeight="1">
      <c r="A59" s="30">
        <f t="shared" si="1"/>
        <v>44</v>
      </c>
      <c r="B59" s="45" t="s">
        <v>775</v>
      </c>
      <c r="C59" s="5" t="s">
        <v>722</v>
      </c>
      <c r="D59" s="5" t="s">
        <v>743</v>
      </c>
      <c r="E59" s="5" t="s">
        <v>724</v>
      </c>
      <c r="F59" s="53"/>
      <c r="G59" s="6">
        <v>1290</v>
      </c>
      <c r="H59" s="6">
        <v>1245</v>
      </c>
      <c r="I59" s="43">
        <v>1175</v>
      </c>
      <c r="J59" s="199">
        <v>44999</v>
      </c>
    </row>
    <row r="60" spans="1:10" ht="12.75" customHeight="1">
      <c r="A60" s="30">
        <f t="shared" si="1"/>
        <v>45</v>
      </c>
      <c r="B60" s="45" t="s">
        <v>776</v>
      </c>
      <c r="C60" s="5" t="s">
        <v>722</v>
      </c>
      <c r="D60" s="5" t="s">
        <v>743</v>
      </c>
      <c r="E60" s="5" t="s">
        <v>724</v>
      </c>
      <c r="F60" s="53"/>
      <c r="G60" s="6">
        <v>1290</v>
      </c>
      <c r="H60" s="6">
        <v>1245</v>
      </c>
      <c r="I60" s="43">
        <v>1175</v>
      </c>
      <c r="J60" s="199">
        <v>44999</v>
      </c>
    </row>
    <row r="61" spans="1:10" ht="12.75" customHeight="1">
      <c r="A61" s="30">
        <f t="shared" si="1"/>
        <v>46</v>
      </c>
      <c r="B61" s="45" t="s">
        <v>777</v>
      </c>
      <c r="C61" s="5" t="s">
        <v>722</v>
      </c>
      <c r="D61" s="5" t="s">
        <v>743</v>
      </c>
      <c r="E61" s="5" t="s">
        <v>724</v>
      </c>
      <c r="F61" s="53"/>
      <c r="G61" s="6">
        <v>1290</v>
      </c>
      <c r="H61" s="6">
        <v>1245</v>
      </c>
      <c r="I61" s="43">
        <v>1175</v>
      </c>
      <c r="J61" s="199">
        <v>44999</v>
      </c>
    </row>
    <row r="62" spans="1:10" ht="12.75" customHeight="1">
      <c r="A62" s="30">
        <f t="shared" si="1"/>
        <v>47</v>
      </c>
      <c r="B62" s="45" t="s">
        <v>778</v>
      </c>
      <c r="C62" s="5" t="s">
        <v>722</v>
      </c>
      <c r="D62" s="5" t="s">
        <v>743</v>
      </c>
      <c r="E62" s="5" t="s">
        <v>724</v>
      </c>
      <c r="F62" s="53"/>
      <c r="G62" s="6">
        <v>1290</v>
      </c>
      <c r="H62" s="6">
        <v>1245</v>
      </c>
      <c r="I62" s="43">
        <v>1175</v>
      </c>
      <c r="J62" s="199">
        <v>44999</v>
      </c>
    </row>
    <row r="63" spans="1:10" ht="12.75" customHeight="1">
      <c r="A63" s="30">
        <f t="shared" si="1"/>
        <v>48</v>
      </c>
      <c r="B63" s="45" t="s">
        <v>779</v>
      </c>
      <c r="C63" s="5" t="s">
        <v>722</v>
      </c>
      <c r="D63" s="5" t="s">
        <v>743</v>
      </c>
      <c r="E63" s="5" t="s">
        <v>724</v>
      </c>
      <c r="F63" s="53"/>
      <c r="G63" s="6">
        <v>1550</v>
      </c>
      <c r="H63" s="6">
        <v>1470</v>
      </c>
      <c r="I63" s="43">
        <v>1420</v>
      </c>
      <c r="J63" s="199">
        <v>44999</v>
      </c>
    </row>
    <row r="64" spans="1:10" ht="12.75" customHeight="1">
      <c r="A64" s="30">
        <f t="shared" si="1"/>
        <v>49</v>
      </c>
      <c r="B64" s="45" t="s">
        <v>780</v>
      </c>
      <c r="C64" s="5" t="s">
        <v>722</v>
      </c>
      <c r="D64" s="5" t="s">
        <v>743</v>
      </c>
      <c r="E64" s="5" t="s">
        <v>724</v>
      </c>
      <c r="F64" s="53"/>
      <c r="G64" s="6">
        <v>1550</v>
      </c>
      <c r="H64" s="6">
        <v>1470</v>
      </c>
      <c r="I64" s="43">
        <v>1420</v>
      </c>
      <c r="J64" s="199">
        <v>44999</v>
      </c>
    </row>
    <row r="65" spans="1:10" ht="12.75" customHeight="1">
      <c r="A65" s="30">
        <f t="shared" si="1"/>
        <v>50</v>
      </c>
      <c r="B65" s="45" t="s">
        <v>781</v>
      </c>
      <c r="C65" s="5" t="s">
        <v>722</v>
      </c>
      <c r="D65" s="5" t="s">
        <v>743</v>
      </c>
      <c r="E65" s="5" t="s">
        <v>724</v>
      </c>
      <c r="F65" s="53"/>
      <c r="G65" s="6">
        <v>1550</v>
      </c>
      <c r="H65" s="6">
        <v>1470</v>
      </c>
      <c r="I65" s="43">
        <v>1420</v>
      </c>
      <c r="J65" s="199">
        <v>44999</v>
      </c>
    </row>
    <row r="66" spans="1:10" ht="13.5" customHeight="1">
      <c r="A66" s="30">
        <f t="shared" si="1"/>
        <v>51</v>
      </c>
      <c r="B66" s="45" t="s">
        <v>782</v>
      </c>
      <c r="C66" s="5" t="s">
        <v>722</v>
      </c>
      <c r="D66" s="5" t="s">
        <v>743</v>
      </c>
      <c r="E66" s="5" t="s">
        <v>724</v>
      </c>
      <c r="F66" s="53"/>
      <c r="G66" s="6">
        <v>1550</v>
      </c>
      <c r="H66" s="6">
        <v>1470</v>
      </c>
      <c r="I66" s="43">
        <v>1420</v>
      </c>
      <c r="J66" s="199">
        <v>44999</v>
      </c>
    </row>
    <row r="67" spans="1:10" ht="12.75" customHeight="1">
      <c r="A67" s="383" t="s">
        <v>783</v>
      </c>
      <c r="B67" s="384"/>
      <c r="C67" s="384"/>
      <c r="D67" s="384"/>
      <c r="E67" s="384"/>
      <c r="F67" s="384"/>
      <c r="G67" s="384"/>
      <c r="H67" s="384"/>
      <c r="I67" s="385"/>
    </row>
    <row r="68" spans="1:10" ht="12.75" customHeight="1">
      <c r="A68" s="72">
        <f>A66+1</f>
        <v>52</v>
      </c>
      <c r="B68" s="61" t="s">
        <v>784</v>
      </c>
      <c r="C68" s="63" t="s">
        <v>722</v>
      </c>
      <c r="D68" s="63" t="s">
        <v>728</v>
      </c>
      <c r="E68" s="63" t="s">
        <v>724</v>
      </c>
      <c r="F68" s="61"/>
      <c r="G68" s="69">
        <v>3950</v>
      </c>
      <c r="H68" s="69">
        <v>3950</v>
      </c>
      <c r="I68" s="93">
        <v>3950</v>
      </c>
      <c r="J68" s="199">
        <v>44999</v>
      </c>
    </row>
    <row r="69" spans="1:10" ht="12.75" customHeight="1">
      <c r="A69" s="72">
        <f t="shared" ref="A69:A92" si="2">A68+1</f>
        <v>53</v>
      </c>
      <c r="B69" s="61" t="s">
        <v>785</v>
      </c>
      <c r="C69" s="63" t="s">
        <v>722</v>
      </c>
      <c r="D69" s="63" t="s">
        <v>728</v>
      </c>
      <c r="E69" s="63" t="s">
        <v>724</v>
      </c>
      <c r="F69" s="61"/>
      <c r="G69" s="69">
        <v>2525</v>
      </c>
      <c r="H69" s="69">
        <v>2490</v>
      </c>
      <c r="I69" s="93">
        <v>2465</v>
      </c>
      <c r="J69" s="199">
        <v>44999</v>
      </c>
    </row>
    <row r="70" spans="1:10" ht="12.75" customHeight="1">
      <c r="A70" s="72">
        <f t="shared" si="2"/>
        <v>54</v>
      </c>
      <c r="B70" s="73" t="s">
        <v>786</v>
      </c>
      <c r="C70" s="63" t="s">
        <v>722</v>
      </c>
      <c r="D70" s="63" t="s">
        <v>728</v>
      </c>
      <c r="E70" s="63" t="s">
        <v>724</v>
      </c>
      <c r="F70" s="74"/>
      <c r="G70" s="75">
        <v>3810</v>
      </c>
      <c r="H70" s="75">
        <v>3755</v>
      </c>
      <c r="I70" s="94">
        <v>3650</v>
      </c>
      <c r="J70" s="199">
        <v>44999</v>
      </c>
    </row>
    <row r="71" spans="1:10" ht="12.75" customHeight="1">
      <c r="A71" s="30">
        <f t="shared" si="2"/>
        <v>55</v>
      </c>
      <c r="B71" s="45" t="s">
        <v>787</v>
      </c>
      <c r="C71" s="5" t="s">
        <v>722</v>
      </c>
      <c r="D71" s="5" t="s">
        <v>743</v>
      </c>
      <c r="E71" s="5" t="s">
        <v>788</v>
      </c>
      <c r="F71" s="53"/>
      <c r="G71" s="6">
        <v>6950</v>
      </c>
      <c r="H71" s="6">
        <v>6900</v>
      </c>
      <c r="I71" s="43">
        <v>6810</v>
      </c>
      <c r="J71" s="199">
        <v>44999</v>
      </c>
    </row>
    <row r="72" spans="1:10" ht="12.75" customHeight="1">
      <c r="A72" s="30">
        <f t="shared" si="2"/>
        <v>56</v>
      </c>
      <c r="B72" s="45" t="s">
        <v>789</v>
      </c>
      <c r="C72" s="5" t="s">
        <v>722</v>
      </c>
      <c r="D72" s="5" t="s">
        <v>743</v>
      </c>
      <c r="E72" s="5" t="s">
        <v>788</v>
      </c>
      <c r="F72" s="53"/>
      <c r="G72" s="6">
        <v>6950</v>
      </c>
      <c r="H72" s="6">
        <v>6900</v>
      </c>
      <c r="I72" s="43">
        <v>6810</v>
      </c>
      <c r="J72" s="199">
        <v>44999</v>
      </c>
    </row>
    <row r="73" spans="1:10" ht="12.75" customHeight="1">
      <c r="A73" s="30">
        <f t="shared" si="2"/>
        <v>57</v>
      </c>
      <c r="B73" s="45" t="s">
        <v>790</v>
      </c>
      <c r="C73" s="5" t="s">
        <v>722</v>
      </c>
      <c r="D73" s="5" t="s">
        <v>743</v>
      </c>
      <c r="E73" s="5" t="s">
        <v>724</v>
      </c>
      <c r="F73" s="53"/>
      <c r="G73" s="6">
        <v>1985</v>
      </c>
      <c r="H73" s="6">
        <v>1950</v>
      </c>
      <c r="I73" s="43">
        <v>1890</v>
      </c>
      <c r="J73" s="199">
        <v>44999</v>
      </c>
    </row>
    <row r="74" spans="1:10" ht="12.75" customHeight="1">
      <c r="A74" s="30">
        <f t="shared" si="2"/>
        <v>58</v>
      </c>
      <c r="B74" s="45" t="s">
        <v>791</v>
      </c>
      <c r="C74" s="5" t="s">
        <v>722</v>
      </c>
      <c r="D74" s="5" t="s">
        <v>743</v>
      </c>
      <c r="E74" s="5" t="s">
        <v>724</v>
      </c>
      <c r="F74" s="53"/>
      <c r="G74" s="6">
        <v>1985</v>
      </c>
      <c r="H74" s="6">
        <v>1950</v>
      </c>
      <c r="I74" s="43">
        <v>1890</v>
      </c>
      <c r="J74" s="199">
        <v>44999</v>
      </c>
    </row>
    <row r="75" spans="1:10" ht="12.75" customHeight="1">
      <c r="A75" s="30">
        <f t="shared" si="2"/>
        <v>59</v>
      </c>
      <c r="B75" s="45" t="s">
        <v>792</v>
      </c>
      <c r="C75" s="5" t="s">
        <v>722</v>
      </c>
      <c r="D75" s="5" t="s">
        <v>743</v>
      </c>
      <c r="E75" s="5" t="s">
        <v>724</v>
      </c>
      <c r="F75" s="53"/>
      <c r="G75" s="6">
        <v>1480</v>
      </c>
      <c r="H75" s="6">
        <v>1445</v>
      </c>
      <c r="I75" s="43">
        <v>1370</v>
      </c>
      <c r="J75" s="199">
        <v>44999</v>
      </c>
    </row>
    <row r="76" spans="1:10" ht="12.75" customHeight="1">
      <c r="A76" s="30">
        <f t="shared" si="2"/>
        <v>60</v>
      </c>
      <c r="B76" s="45" t="s">
        <v>793</v>
      </c>
      <c r="C76" s="5" t="s">
        <v>722</v>
      </c>
      <c r="D76" s="5" t="s">
        <v>743</v>
      </c>
      <c r="E76" s="5" t="s">
        <v>724</v>
      </c>
      <c r="F76" s="53"/>
      <c r="G76" s="6">
        <v>1480</v>
      </c>
      <c r="H76" s="6">
        <v>1445</v>
      </c>
      <c r="I76" s="43">
        <v>1370</v>
      </c>
      <c r="J76" s="199">
        <v>44999</v>
      </c>
    </row>
    <row r="77" spans="1:10" ht="12.75" customHeight="1">
      <c r="A77" s="30">
        <f t="shared" si="2"/>
        <v>61</v>
      </c>
      <c r="B77" s="45" t="s">
        <v>794</v>
      </c>
      <c r="C77" s="5" t="s">
        <v>722</v>
      </c>
      <c r="D77" s="5" t="s">
        <v>743</v>
      </c>
      <c r="E77" s="5" t="s">
        <v>724</v>
      </c>
      <c r="F77" s="53"/>
      <c r="G77" s="6">
        <v>1295</v>
      </c>
      <c r="H77" s="6">
        <v>1280</v>
      </c>
      <c r="I77" s="43">
        <v>1255</v>
      </c>
      <c r="J77" s="199">
        <v>44999</v>
      </c>
    </row>
    <row r="78" spans="1:10" ht="12.75" customHeight="1">
      <c r="A78" s="30">
        <f t="shared" si="2"/>
        <v>62</v>
      </c>
      <c r="B78" s="45" t="s">
        <v>795</v>
      </c>
      <c r="C78" s="5" t="s">
        <v>722</v>
      </c>
      <c r="D78" s="5" t="s">
        <v>743</v>
      </c>
      <c r="E78" s="5" t="s">
        <v>724</v>
      </c>
      <c r="F78" s="53"/>
      <c r="G78" s="6">
        <v>1295</v>
      </c>
      <c r="H78" s="6">
        <v>1280</v>
      </c>
      <c r="I78" s="43">
        <v>1255</v>
      </c>
      <c r="J78" s="199">
        <v>44999</v>
      </c>
    </row>
    <row r="79" spans="1:10" ht="12.75" customHeight="1">
      <c r="A79" s="30">
        <f t="shared" si="2"/>
        <v>63</v>
      </c>
      <c r="B79" s="45" t="s">
        <v>796</v>
      </c>
      <c r="C79" s="5" t="s">
        <v>722</v>
      </c>
      <c r="D79" s="5" t="s">
        <v>743</v>
      </c>
      <c r="E79" s="5" t="s">
        <v>724</v>
      </c>
      <c r="F79" s="53"/>
      <c r="G79" s="6">
        <v>3255</v>
      </c>
      <c r="H79" s="6">
        <v>3140</v>
      </c>
      <c r="I79" s="43">
        <v>3050</v>
      </c>
      <c r="J79" s="199">
        <v>44999</v>
      </c>
    </row>
    <row r="80" spans="1:10" ht="12.75" customHeight="1">
      <c r="A80" s="30">
        <f t="shared" si="2"/>
        <v>64</v>
      </c>
      <c r="B80" s="45" t="s">
        <v>797</v>
      </c>
      <c r="C80" s="5" t="s">
        <v>722</v>
      </c>
      <c r="D80" s="5" t="s">
        <v>743</v>
      </c>
      <c r="E80" s="5" t="s">
        <v>724</v>
      </c>
      <c r="F80" s="53"/>
      <c r="G80" s="6">
        <v>3255</v>
      </c>
      <c r="H80" s="6">
        <v>3140</v>
      </c>
      <c r="I80" s="43">
        <v>3050</v>
      </c>
      <c r="J80" s="199">
        <v>44999</v>
      </c>
    </row>
    <row r="81" spans="1:10" ht="12.75" customHeight="1">
      <c r="A81" s="30">
        <f t="shared" si="2"/>
        <v>65</v>
      </c>
      <c r="B81" s="45" t="s">
        <v>798</v>
      </c>
      <c r="C81" s="5" t="s">
        <v>722</v>
      </c>
      <c r="D81" s="5" t="s">
        <v>743</v>
      </c>
      <c r="E81" s="5" t="s">
        <v>724</v>
      </c>
      <c r="F81" s="53"/>
      <c r="G81" s="6">
        <v>1840</v>
      </c>
      <c r="H81" s="6">
        <v>1790</v>
      </c>
      <c r="I81" s="43">
        <v>1750</v>
      </c>
      <c r="J81" s="199">
        <v>44999</v>
      </c>
    </row>
    <row r="82" spans="1:10" ht="12.75" customHeight="1">
      <c r="A82" s="30">
        <f t="shared" si="2"/>
        <v>66</v>
      </c>
      <c r="B82" s="45" t="s">
        <v>799</v>
      </c>
      <c r="C82" s="5" t="s">
        <v>722</v>
      </c>
      <c r="D82" s="5" t="s">
        <v>743</v>
      </c>
      <c r="E82" s="5" t="s">
        <v>724</v>
      </c>
      <c r="F82" s="53"/>
      <c r="G82" s="6">
        <v>1840</v>
      </c>
      <c r="H82" s="6">
        <v>1790</v>
      </c>
      <c r="I82" s="43">
        <v>1750</v>
      </c>
      <c r="J82" s="199">
        <v>44999</v>
      </c>
    </row>
    <row r="83" spans="1:10" ht="12.75" customHeight="1">
      <c r="A83" s="72">
        <f t="shared" si="2"/>
        <v>67</v>
      </c>
      <c r="B83" s="68" t="s">
        <v>800</v>
      </c>
      <c r="C83" s="63" t="s">
        <v>722</v>
      </c>
      <c r="D83" s="63" t="s">
        <v>753</v>
      </c>
      <c r="E83" s="63" t="s">
        <v>801</v>
      </c>
      <c r="F83" s="68"/>
      <c r="G83" s="71">
        <v>1980</v>
      </c>
      <c r="H83" s="71">
        <v>1955</v>
      </c>
      <c r="I83" s="91">
        <v>1890</v>
      </c>
      <c r="J83" s="199">
        <v>44999</v>
      </c>
    </row>
    <row r="84" spans="1:10" ht="12.75" customHeight="1">
      <c r="A84" s="72">
        <f t="shared" si="2"/>
        <v>68</v>
      </c>
      <c r="B84" s="68" t="s">
        <v>802</v>
      </c>
      <c r="C84" s="63" t="s">
        <v>722</v>
      </c>
      <c r="D84" s="63" t="s">
        <v>753</v>
      </c>
      <c r="E84" s="63" t="s">
        <v>801</v>
      </c>
      <c r="F84" s="68"/>
      <c r="G84" s="71">
        <v>1980</v>
      </c>
      <c r="H84" s="71">
        <v>1955</v>
      </c>
      <c r="I84" s="91">
        <v>1890</v>
      </c>
      <c r="J84" s="199">
        <v>44999</v>
      </c>
    </row>
    <row r="85" spans="1:10" ht="12.75" customHeight="1">
      <c r="A85" s="72">
        <f t="shared" si="2"/>
        <v>69</v>
      </c>
      <c r="B85" s="68" t="s">
        <v>803</v>
      </c>
      <c r="C85" s="63" t="s">
        <v>722</v>
      </c>
      <c r="D85" s="63" t="s">
        <v>753</v>
      </c>
      <c r="E85" s="63" t="s">
        <v>801</v>
      </c>
      <c r="F85" s="68"/>
      <c r="G85" s="71">
        <v>2375</v>
      </c>
      <c r="H85" s="71">
        <v>2320</v>
      </c>
      <c r="I85" s="91">
        <v>2260</v>
      </c>
      <c r="J85" s="199">
        <v>44999</v>
      </c>
    </row>
    <row r="86" spans="1:10" ht="12.75" customHeight="1">
      <c r="A86" s="72">
        <f t="shared" si="2"/>
        <v>70</v>
      </c>
      <c r="B86" s="68" t="s">
        <v>804</v>
      </c>
      <c r="C86" s="63" t="s">
        <v>722</v>
      </c>
      <c r="D86" s="63" t="s">
        <v>753</v>
      </c>
      <c r="E86" s="63" t="s">
        <v>801</v>
      </c>
      <c r="F86" s="68"/>
      <c r="G86" s="71">
        <v>2375</v>
      </c>
      <c r="H86" s="71">
        <v>2320</v>
      </c>
      <c r="I86" s="91">
        <v>2260</v>
      </c>
      <c r="J86" s="199">
        <v>44999</v>
      </c>
    </row>
    <row r="87" spans="1:10" ht="12.75" customHeight="1">
      <c r="A87" s="72">
        <f t="shared" si="2"/>
        <v>71</v>
      </c>
      <c r="B87" s="68" t="s">
        <v>805</v>
      </c>
      <c r="C87" s="63" t="s">
        <v>722</v>
      </c>
      <c r="D87" s="63" t="s">
        <v>753</v>
      </c>
      <c r="E87" s="63" t="s">
        <v>801</v>
      </c>
      <c r="F87" s="68"/>
      <c r="G87" s="71">
        <v>4290</v>
      </c>
      <c r="H87" s="71">
        <v>4220</v>
      </c>
      <c r="I87" s="91">
        <v>4155</v>
      </c>
      <c r="J87" s="199">
        <v>44999</v>
      </c>
    </row>
    <row r="88" spans="1:10" ht="12.75" customHeight="1">
      <c r="A88" s="72">
        <f t="shared" si="2"/>
        <v>72</v>
      </c>
      <c r="B88" s="68" t="s">
        <v>806</v>
      </c>
      <c r="C88" s="63" t="s">
        <v>722</v>
      </c>
      <c r="D88" s="63" t="s">
        <v>753</v>
      </c>
      <c r="E88" s="63" t="s">
        <v>801</v>
      </c>
      <c r="F88" s="68"/>
      <c r="G88" s="71">
        <v>4290</v>
      </c>
      <c r="H88" s="71">
        <v>4220</v>
      </c>
      <c r="I88" s="91">
        <v>4155</v>
      </c>
      <c r="J88" s="199">
        <v>44999</v>
      </c>
    </row>
    <row r="89" spans="1:10" ht="12.75" customHeight="1">
      <c r="A89" s="72">
        <f t="shared" si="2"/>
        <v>73</v>
      </c>
      <c r="B89" s="68" t="s">
        <v>807</v>
      </c>
      <c r="C89" s="63" t="s">
        <v>722</v>
      </c>
      <c r="D89" s="63" t="s">
        <v>753</v>
      </c>
      <c r="E89" s="63" t="s">
        <v>801</v>
      </c>
      <c r="F89" s="68"/>
      <c r="G89" s="71">
        <v>4290</v>
      </c>
      <c r="H89" s="71">
        <v>4220</v>
      </c>
      <c r="I89" s="91">
        <v>4155</v>
      </c>
      <c r="J89" s="199">
        <v>44999</v>
      </c>
    </row>
    <row r="90" spans="1:10" ht="12.75" customHeight="1">
      <c r="A90" s="72">
        <f t="shared" si="2"/>
        <v>74</v>
      </c>
      <c r="B90" s="68" t="s">
        <v>808</v>
      </c>
      <c r="C90" s="63" t="s">
        <v>722</v>
      </c>
      <c r="D90" s="63" t="s">
        <v>753</v>
      </c>
      <c r="E90" s="63" t="s">
        <v>801</v>
      </c>
      <c r="F90" s="68"/>
      <c r="G90" s="71">
        <v>4290</v>
      </c>
      <c r="H90" s="71">
        <v>4220</v>
      </c>
      <c r="I90" s="91">
        <v>4155</v>
      </c>
      <c r="J90" s="199">
        <v>44999</v>
      </c>
    </row>
    <row r="91" spans="1:10" ht="12.75" customHeight="1">
      <c r="A91" s="72">
        <f t="shared" si="2"/>
        <v>75</v>
      </c>
      <c r="B91" s="68" t="s">
        <v>809</v>
      </c>
      <c r="C91" s="63" t="s">
        <v>722</v>
      </c>
      <c r="D91" s="63" t="s">
        <v>753</v>
      </c>
      <c r="E91" s="63" t="s">
        <v>801</v>
      </c>
      <c r="F91" s="68"/>
      <c r="G91" s="71">
        <v>5495</v>
      </c>
      <c r="H91" s="71">
        <v>5370</v>
      </c>
      <c r="I91" s="91">
        <v>5250</v>
      </c>
      <c r="J91" s="199">
        <v>44999</v>
      </c>
    </row>
    <row r="92" spans="1:10" ht="13.5" customHeight="1" thickBot="1">
      <c r="A92" s="341">
        <f t="shared" si="2"/>
        <v>76</v>
      </c>
      <c r="B92" s="202" t="s">
        <v>810</v>
      </c>
      <c r="C92" s="332" t="s">
        <v>722</v>
      </c>
      <c r="D92" s="332" t="s">
        <v>753</v>
      </c>
      <c r="E92" s="332" t="s">
        <v>801</v>
      </c>
      <c r="F92" s="202"/>
      <c r="G92" s="342">
        <v>5495</v>
      </c>
      <c r="H92" s="342">
        <v>5370</v>
      </c>
      <c r="I92" s="343">
        <v>5250</v>
      </c>
      <c r="J92" s="199">
        <v>44999</v>
      </c>
    </row>
    <row r="93" spans="1:10" ht="15" customHeight="1" thickBot="1">
      <c r="A93" s="350" t="s">
        <v>811</v>
      </c>
      <c r="B93" s="351"/>
      <c r="C93" s="351"/>
      <c r="D93" s="351"/>
      <c r="E93" s="351"/>
      <c r="F93" s="351"/>
      <c r="G93" s="351"/>
      <c r="H93" s="351"/>
      <c r="I93" s="352"/>
    </row>
    <row r="94" spans="1:10" ht="12.75" customHeight="1">
      <c r="A94" s="344">
        <f>A92+1</f>
        <v>77</v>
      </c>
      <c r="B94" s="243" t="s">
        <v>812</v>
      </c>
      <c r="C94" s="345" t="s">
        <v>813</v>
      </c>
      <c r="D94" s="244" t="s">
        <v>814</v>
      </c>
      <c r="E94" s="244" t="s">
        <v>724</v>
      </c>
      <c r="F94" s="346"/>
      <c r="G94" s="347">
        <v>310</v>
      </c>
      <c r="H94" s="348">
        <v>295</v>
      </c>
      <c r="I94" s="349">
        <v>285</v>
      </c>
      <c r="J94" s="199">
        <v>45000</v>
      </c>
    </row>
    <row r="95" spans="1:10" ht="12.75" customHeight="1">
      <c r="A95" s="54">
        <f t="shared" ref="A95:A121" si="3">A94+1</f>
        <v>78</v>
      </c>
      <c r="B95" s="32" t="s">
        <v>815</v>
      </c>
      <c r="C95" s="55" t="s">
        <v>813</v>
      </c>
      <c r="D95" s="5" t="s">
        <v>814</v>
      </c>
      <c r="E95" s="5" t="s">
        <v>724</v>
      </c>
      <c r="F95" s="11"/>
      <c r="G95" s="56">
        <v>270</v>
      </c>
      <c r="H95" s="39">
        <v>245</v>
      </c>
      <c r="I95" s="96">
        <v>235</v>
      </c>
      <c r="J95" s="199">
        <v>45000</v>
      </c>
    </row>
    <row r="96" spans="1:10" ht="12.75" customHeight="1">
      <c r="A96" s="54">
        <f t="shared" si="3"/>
        <v>79</v>
      </c>
      <c r="B96" s="32" t="s">
        <v>816</v>
      </c>
      <c r="C96" s="55" t="s">
        <v>813</v>
      </c>
      <c r="D96" s="5" t="s">
        <v>814</v>
      </c>
      <c r="E96" s="5" t="s">
        <v>724</v>
      </c>
      <c r="F96" s="11"/>
      <c r="G96" s="56">
        <v>310</v>
      </c>
      <c r="H96" s="39">
        <v>295</v>
      </c>
      <c r="I96" s="96">
        <v>285</v>
      </c>
      <c r="J96" s="199">
        <v>45000</v>
      </c>
    </row>
    <row r="97" spans="1:10" ht="12.75" customHeight="1">
      <c r="A97" s="54">
        <f t="shared" si="3"/>
        <v>80</v>
      </c>
      <c r="B97" s="32" t="s">
        <v>817</v>
      </c>
      <c r="C97" s="55" t="s">
        <v>813</v>
      </c>
      <c r="D97" s="5" t="s">
        <v>814</v>
      </c>
      <c r="E97" s="5" t="s">
        <v>724</v>
      </c>
      <c r="F97" s="11"/>
      <c r="G97" s="56">
        <v>270</v>
      </c>
      <c r="H97" s="39">
        <v>245</v>
      </c>
      <c r="I97" s="96">
        <v>235</v>
      </c>
      <c r="J97" s="199">
        <v>45000</v>
      </c>
    </row>
    <row r="98" spans="1:10" ht="12.75" customHeight="1">
      <c r="A98" s="54">
        <f t="shared" si="3"/>
        <v>81</v>
      </c>
      <c r="B98" s="32" t="s">
        <v>818</v>
      </c>
      <c r="C98" s="55" t="s">
        <v>813</v>
      </c>
      <c r="D98" s="5" t="s">
        <v>814</v>
      </c>
      <c r="E98" s="5" t="s">
        <v>724</v>
      </c>
      <c r="F98" s="11"/>
      <c r="G98" s="56">
        <v>330</v>
      </c>
      <c r="H98" s="39">
        <v>315</v>
      </c>
      <c r="I98" s="96">
        <v>295</v>
      </c>
      <c r="J98" s="199">
        <v>45000</v>
      </c>
    </row>
    <row r="99" spans="1:10" ht="12.75" customHeight="1">
      <c r="A99" s="54">
        <f t="shared" si="3"/>
        <v>82</v>
      </c>
      <c r="B99" s="32" t="s">
        <v>819</v>
      </c>
      <c r="C99" s="55" t="s">
        <v>813</v>
      </c>
      <c r="D99" s="5" t="s">
        <v>814</v>
      </c>
      <c r="E99" s="5" t="s">
        <v>724</v>
      </c>
      <c r="F99" s="11"/>
      <c r="G99" s="56">
        <v>285</v>
      </c>
      <c r="H99" s="39">
        <v>252</v>
      </c>
      <c r="I99" s="96">
        <v>245</v>
      </c>
      <c r="J99" s="199">
        <v>45000</v>
      </c>
    </row>
    <row r="100" spans="1:10" ht="12.75" customHeight="1">
      <c r="A100" s="54">
        <f t="shared" si="3"/>
        <v>83</v>
      </c>
      <c r="B100" s="32" t="s">
        <v>820</v>
      </c>
      <c r="C100" s="55" t="s">
        <v>813</v>
      </c>
      <c r="D100" s="5" t="s">
        <v>814</v>
      </c>
      <c r="E100" s="5" t="s">
        <v>724</v>
      </c>
      <c r="F100" s="11"/>
      <c r="G100" s="56">
        <v>285</v>
      </c>
      <c r="H100" s="39">
        <v>270</v>
      </c>
      <c r="I100" s="96">
        <v>255</v>
      </c>
      <c r="J100" s="199">
        <v>45000</v>
      </c>
    </row>
    <row r="101" spans="1:10" ht="12.75" customHeight="1">
      <c r="A101" s="54">
        <f t="shared" si="3"/>
        <v>84</v>
      </c>
      <c r="B101" s="32" t="s">
        <v>821</v>
      </c>
      <c r="C101" s="55" t="s">
        <v>813</v>
      </c>
      <c r="D101" s="5" t="s">
        <v>814</v>
      </c>
      <c r="E101" s="5" t="s">
        <v>724</v>
      </c>
      <c r="F101" s="11"/>
      <c r="G101" s="56">
        <v>325</v>
      </c>
      <c r="H101" s="39">
        <v>310</v>
      </c>
      <c r="I101" s="96">
        <v>290</v>
      </c>
      <c r="J101" s="199">
        <v>45000</v>
      </c>
    </row>
    <row r="102" spans="1:10" ht="12.75" customHeight="1">
      <c r="A102" s="54">
        <f t="shared" si="3"/>
        <v>85</v>
      </c>
      <c r="B102" s="32" t="s">
        <v>822</v>
      </c>
      <c r="C102" s="55" t="s">
        <v>813</v>
      </c>
      <c r="D102" s="5" t="s">
        <v>814</v>
      </c>
      <c r="E102" s="5" t="s">
        <v>724</v>
      </c>
      <c r="F102" s="11"/>
      <c r="G102" s="56">
        <v>325</v>
      </c>
      <c r="H102" s="39">
        <v>310</v>
      </c>
      <c r="I102" s="96">
        <v>290</v>
      </c>
      <c r="J102" s="199">
        <v>45000</v>
      </c>
    </row>
    <row r="103" spans="1:10" ht="12.75" customHeight="1">
      <c r="A103" s="54">
        <f t="shared" si="3"/>
        <v>86</v>
      </c>
      <c r="B103" s="32" t="s">
        <v>823</v>
      </c>
      <c r="C103" s="55" t="s">
        <v>813</v>
      </c>
      <c r="D103" s="5" t="s">
        <v>814</v>
      </c>
      <c r="E103" s="5" t="s">
        <v>724</v>
      </c>
      <c r="F103" s="11"/>
      <c r="G103" s="56">
        <v>285</v>
      </c>
      <c r="H103" s="39">
        <v>270</v>
      </c>
      <c r="I103" s="96">
        <v>255</v>
      </c>
      <c r="J103" s="199">
        <v>45000</v>
      </c>
    </row>
    <row r="104" spans="1:10" ht="12.75" customHeight="1">
      <c r="A104" s="54">
        <f t="shared" si="3"/>
        <v>87</v>
      </c>
      <c r="B104" s="32" t="s">
        <v>824</v>
      </c>
      <c r="C104" s="55" t="s">
        <v>813</v>
      </c>
      <c r="D104" s="5" t="s">
        <v>814</v>
      </c>
      <c r="E104" s="5" t="s">
        <v>724</v>
      </c>
      <c r="F104" s="11"/>
      <c r="G104" s="56">
        <v>325</v>
      </c>
      <c r="H104" s="39">
        <v>310</v>
      </c>
      <c r="I104" s="96">
        <v>290</v>
      </c>
      <c r="J104" s="199">
        <v>45000</v>
      </c>
    </row>
    <row r="105" spans="1:10" ht="12.75" customHeight="1">
      <c r="A105" s="54">
        <f t="shared" si="3"/>
        <v>88</v>
      </c>
      <c r="B105" s="32" t="s">
        <v>825</v>
      </c>
      <c r="C105" s="55" t="s">
        <v>813</v>
      </c>
      <c r="D105" s="5" t="s">
        <v>814</v>
      </c>
      <c r="E105" s="5" t="s">
        <v>724</v>
      </c>
      <c r="F105" s="11"/>
      <c r="G105" s="56">
        <v>325</v>
      </c>
      <c r="H105" s="39">
        <v>310</v>
      </c>
      <c r="I105" s="96">
        <v>290</v>
      </c>
      <c r="J105" s="199">
        <v>45000</v>
      </c>
    </row>
    <row r="106" spans="1:10" ht="12.75" customHeight="1">
      <c r="A106" s="60">
        <f t="shared" si="3"/>
        <v>89</v>
      </c>
      <c r="B106" s="68" t="s">
        <v>826</v>
      </c>
      <c r="C106" s="62" t="s">
        <v>813</v>
      </c>
      <c r="D106" s="63" t="s">
        <v>814</v>
      </c>
      <c r="E106" s="63" t="s">
        <v>724</v>
      </c>
      <c r="F106" s="64"/>
      <c r="G106" s="71">
        <v>340</v>
      </c>
      <c r="H106" s="71">
        <v>315</v>
      </c>
      <c r="I106" s="91">
        <v>285</v>
      </c>
      <c r="J106" s="199">
        <v>45000</v>
      </c>
    </row>
    <row r="107" spans="1:10" ht="12.75" customHeight="1">
      <c r="A107" s="60">
        <f t="shared" si="3"/>
        <v>90</v>
      </c>
      <c r="B107" s="68" t="s">
        <v>827</v>
      </c>
      <c r="C107" s="62" t="s">
        <v>813</v>
      </c>
      <c r="D107" s="63" t="s">
        <v>814</v>
      </c>
      <c r="E107" s="63" t="s">
        <v>724</v>
      </c>
      <c r="F107" s="64"/>
      <c r="G107" s="71">
        <v>380</v>
      </c>
      <c r="H107" s="71">
        <v>355</v>
      </c>
      <c r="I107" s="91">
        <v>340</v>
      </c>
      <c r="J107" s="199">
        <v>45000</v>
      </c>
    </row>
    <row r="108" spans="1:10" ht="12.75" customHeight="1">
      <c r="A108" s="60">
        <f t="shared" si="3"/>
        <v>91</v>
      </c>
      <c r="B108" s="68" t="s">
        <v>828</v>
      </c>
      <c r="C108" s="62" t="s">
        <v>813</v>
      </c>
      <c r="D108" s="63" t="s">
        <v>814</v>
      </c>
      <c r="E108" s="63" t="s">
        <v>724</v>
      </c>
      <c r="F108" s="64"/>
      <c r="G108" s="71">
        <v>340</v>
      </c>
      <c r="H108" s="71">
        <v>315</v>
      </c>
      <c r="I108" s="91">
        <v>285</v>
      </c>
      <c r="J108" s="199">
        <v>45000</v>
      </c>
    </row>
    <row r="109" spans="1:10" ht="12.75" customHeight="1">
      <c r="A109" s="60">
        <f t="shared" si="3"/>
        <v>92</v>
      </c>
      <c r="B109" s="68" t="s">
        <v>829</v>
      </c>
      <c r="C109" s="62" t="s">
        <v>813</v>
      </c>
      <c r="D109" s="63" t="s">
        <v>814</v>
      </c>
      <c r="E109" s="63" t="s">
        <v>724</v>
      </c>
      <c r="F109" s="64"/>
      <c r="G109" s="71">
        <v>380</v>
      </c>
      <c r="H109" s="71">
        <v>355</v>
      </c>
      <c r="I109" s="91">
        <v>340</v>
      </c>
      <c r="J109" s="199">
        <v>45000</v>
      </c>
    </row>
    <row r="110" spans="1:10" ht="12.75" customHeight="1">
      <c r="A110" s="60">
        <f t="shared" si="3"/>
        <v>93</v>
      </c>
      <c r="B110" s="68" t="s">
        <v>830</v>
      </c>
      <c r="C110" s="62" t="s">
        <v>813</v>
      </c>
      <c r="D110" s="63" t="s">
        <v>814</v>
      </c>
      <c r="E110" s="63" t="s">
        <v>724</v>
      </c>
      <c r="F110" s="64"/>
      <c r="G110" s="69">
        <v>380</v>
      </c>
      <c r="H110" s="70">
        <v>360</v>
      </c>
      <c r="I110" s="95">
        <v>345</v>
      </c>
      <c r="J110" s="199">
        <v>45000</v>
      </c>
    </row>
    <row r="111" spans="1:10" ht="12.75" customHeight="1">
      <c r="A111" s="60">
        <f t="shared" si="3"/>
        <v>94</v>
      </c>
      <c r="B111" s="68" t="s">
        <v>831</v>
      </c>
      <c r="C111" s="62" t="s">
        <v>813</v>
      </c>
      <c r="D111" s="63" t="s">
        <v>814</v>
      </c>
      <c r="E111" s="63" t="s">
        <v>724</v>
      </c>
      <c r="F111" s="64"/>
      <c r="G111" s="69">
        <v>415</v>
      </c>
      <c r="H111" s="70">
        <v>395</v>
      </c>
      <c r="I111" s="95">
        <v>380</v>
      </c>
      <c r="J111" s="199">
        <v>45000</v>
      </c>
    </row>
    <row r="112" spans="1:10" ht="12.75" customHeight="1">
      <c r="A112" s="60">
        <f t="shared" si="3"/>
        <v>95</v>
      </c>
      <c r="B112" s="68" t="s">
        <v>832</v>
      </c>
      <c r="C112" s="62" t="s">
        <v>813</v>
      </c>
      <c r="D112" s="63" t="s">
        <v>814</v>
      </c>
      <c r="E112" s="63" t="s">
        <v>724</v>
      </c>
      <c r="F112" s="64"/>
      <c r="G112" s="69">
        <v>995</v>
      </c>
      <c r="H112" s="69">
        <v>965</v>
      </c>
      <c r="I112" s="93">
        <v>948</v>
      </c>
      <c r="J112" s="199">
        <v>45000</v>
      </c>
    </row>
    <row r="113" spans="1:10" ht="12.75" customHeight="1">
      <c r="A113" s="170">
        <f t="shared" si="3"/>
        <v>96</v>
      </c>
      <c r="B113" s="195" t="s">
        <v>833</v>
      </c>
      <c r="C113" s="166" t="s">
        <v>813</v>
      </c>
      <c r="D113" s="50" t="s">
        <v>814</v>
      </c>
      <c r="E113" s="50" t="s">
        <v>724</v>
      </c>
      <c r="F113" s="117"/>
      <c r="G113" s="196">
        <v>490</v>
      </c>
      <c r="H113" s="196">
        <v>470</v>
      </c>
      <c r="I113" s="197">
        <v>455</v>
      </c>
      <c r="J113" s="199">
        <v>45000</v>
      </c>
    </row>
    <row r="114" spans="1:10" ht="12.75" customHeight="1">
      <c r="A114" s="170">
        <f t="shared" si="3"/>
        <v>97</v>
      </c>
      <c r="B114" s="165" t="s">
        <v>834</v>
      </c>
      <c r="C114" s="166" t="s">
        <v>813</v>
      </c>
      <c r="D114" s="50" t="s">
        <v>814</v>
      </c>
      <c r="E114" s="50" t="s">
        <v>724</v>
      </c>
      <c r="F114" s="117"/>
      <c r="G114" s="196">
        <v>430</v>
      </c>
      <c r="H114" s="196">
        <v>405</v>
      </c>
      <c r="I114" s="197">
        <v>390</v>
      </c>
      <c r="J114" s="199">
        <v>45000</v>
      </c>
    </row>
    <row r="115" spans="1:10" ht="12.75" customHeight="1">
      <c r="A115" s="170">
        <f t="shared" si="3"/>
        <v>98</v>
      </c>
      <c r="B115" s="198" t="s">
        <v>835</v>
      </c>
      <c r="C115" s="166" t="s">
        <v>813</v>
      </c>
      <c r="D115" s="50" t="s">
        <v>814</v>
      </c>
      <c r="E115" s="50" t="s">
        <v>724</v>
      </c>
      <c r="F115" s="117"/>
      <c r="G115" s="196">
        <v>510</v>
      </c>
      <c r="H115" s="196">
        <v>480</v>
      </c>
      <c r="I115" s="197">
        <v>460</v>
      </c>
      <c r="J115" s="199">
        <v>45000</v>
      </c>
    </row>
    <row r="116" spans="1:10" ht="12.75" customHeight="1">
      <c r="A116" s="54">
        <f t="shared" si="3"/>
        <v>99</v>
      </c>
      <c r="B116" s="32" t="s">
        <v>836</v>
      </c>
      <c r="C116" s="55" t="s">
        <v>813</v>
      </c>
      <c r="D116" s="5" t="s">
        <v>837</v>
      </c>
      <c r="E116" s="5" t="s">
        <v>724</v>
      </c>
      <c r="F116" s="11"/>
      <c r="G116" s="56">
        <v>380</v>
      </c>
      <c r="H116" s="39">
        <v>345</v>
      </c>
      <c r="I116" s="96">
        <v>325</v>
      </c>
      <c r="J116" s="199">
        <v>45000</v>
      </c>
    </row>
    <row r="117" spans="1:10" ht="12.75" customHeight="1">
      <c r="A117" s="54">
        <f t="shared" si="3"/>
        <v>100</v>
      </c>
      <c r="B117" s="32" t="s">
        <v>838</v>
      </c>
      <c r="C117" s="55" t="s">
        <v>813</v>
      </c>
      <c r="D117" s="5" t="s">
        <v>837</v>
      </c>
      <c r="E117" s="5" t="s">
        <v>724</v>
      </c>
      <c r="F117" s="11"/>
      <c r="G117" s="56">
        <v>380</v>
      </c>
      <c r="H117" s="39">
        <v>345</v>
      </c>
      <c r="I117" s="96">
        <v>325</v>
      </c>
      <c r="J117" s="199">
        <v>45000</v>
      </c>
    </row>
    <row r="118" spans="1:10" ht="11.25" customHeight="1">
      <c r="A118" s="212">
        <f t="shared" si="3"/>
        <v>101</v>
      </c>
      <c r="B118" s="204" t="s">
        <v>839</v>
      </c>
      <c r="C118" s="205" t="s">
        <v>813</v>
      </c>
      <c r="D118" s="206" t="s">
        <v>837</v>
      </c>
      <c r="E118" s="206" t="s">
        <v>724</v>
      </c>
      <c r="F118" s="207"/>
      <c r="G118" s="208">
        <v>420</v>
      </c>
      <c r="H118" s="209">
        <v>380</v>
      </c>
      <c r="I118" s="210">
        <v>365</v>
      </c>
      <c r="J118" s="199">
        <v>45000</v>
      </c>
    </row>
    <row r="119" spans="1:10" ht="11.25" customHeight="1">
      <c r="A119" s="170">
        <f t="shared" si="3"/>
        <v>102</v>
      </c>
      <c r="B119" s="120" t="s">
        <v>840</v>
      </c>
      <c r="C119" s="166" t="s">
        <v>813</v>
      </c>
      <c r="D119" s="50" t="s">
        <v>841</v>
      </c>
      <c r="E119" s="50" t="s">
        <v>724</v>
      </c>
      <c r="F119" s="117"/>
      <c r="G119" s="196">
        <v>415</v>
      </c>
      <c r="H119" s="211">
        <v>395</v>
      </c>
      <c r="I119" s="213">
        <v>385</v>
      </c>
      <c r="J119" s="199">
        <v>45000</v>
      </c>
    </row>
    <row r="120" spans="1:10" ht="11.25" customHeight="1">
      <c r="A120" s="170">
        <f t="shared" si="3"/>
        <v>103</v>
      </c>
      <c r="B120" s="120" t="s">
        <v>842</v>
      </c>
      <c r="C120" s="166" t="s">
        <v>813</v>
      </c>
      <c r="D120" s="50" t="s">
        <v>841</v>
      </c>
      <c r="E120" s="50" t="s">
        <v>724</v>
      </c>
      <c r="F120" s="117"/>
      <c r="G120" s="196">
        <v>480</v>
      </c>
      <c r="H120" s="211">
        <v>445</v>
      </c>
      <c r="I120" s="213">
        <v>428</v>
      </c>
      <c r="J120" s="199">
        <v>45000</v>
      </c>
    </row>
    <row r="121" spans="1:10" ht="11.25" customHeight="1">
      <c r="A121" s="214">
        <f t="shared" si="3"/>
        <v>104</v>
      </c>
      <c r="B121" s="121" t="s">
        <v>843</v>
      </c>
      <c r="C121" s="215" t="s">
        <v>813</v>
      </c>
      <c r="D121" s="122" t="s">
        <v>841</v>
      </c>
      <c r="E121" s="122" t="s">
        <v>724</v>
      </c>
      <c r="F121" s="123"/>
      <c r="G121" s="216">
        <v>330</v>
      </c>
      <c r="H121" s="217">
        <v>310</v>
      </c>
      <c r="I121" s="218">
        <v>295</v>
      </c>
      <c r="J121" s="199">
        <v>45000</v>
      </c>
    </row>
    <row r="122" spans="1:10" ht="15.75" customHeight="1">
      <c r="A122" s="362" t="s">
        <v>844</v>
      </c>
      <c r="B122" s="363"/>
      <c r="C122" s="363"/>
      <c r="D122" s="363"/>
      <c r="E122" s="363"/>
      <c r="F122" s="363"/>
      <c r="G122" s="363"/>
      <c r="H122" s="363"/>
      <c r="I122" s="364"/>
    </row>
    <row r="123" spans="1:10" ht="12.75" customHeight="1">
      <c r="A123" s="177">
        <f>A121+1</f>
        <v>105</v>
      </c>
      <c r="B123" s="171" t="s">
        <v>845</v>
      </c>
      <c r="C123" s="172" t="s">
        <v>722</v>
      </c>
      <c r="D123" s="173" t="s">
        <v>846</v>
      </c>
      <c r="E123" s="134" t="s">
        <v>724</v>
      </c>
      <c r="F123" s="174"/>
      <c r="G123" s="175">
        <v>2205</v>
      </c>
      <c r="H123" s="175">
        <v>2160</v>
      </c>
      <c r="I123" s="176">
        <v>2110</v>
      </c>
      <c r="J123" s="199">
        <v>45000</v>
      </c>
    </row>
    <row r="124" spans="1:10" ht="12.75" customHeight="1">
      <c r="A124" s="170">
        <f t="shared" ref="A124:A144" si="4">A123+1</f>
        <v>106</v>
      </c>
      <c r="B124" s="165" t="s">
        <v>847</v>
      </c>
      <c r="C124" s="166" t="s">
        <v>722</v>
      </c>
      <c r="D124" s="167" t="s">
        <v>846</v>
      </c>
      <c r="E124" s="50" t="s">
        <v>724</v>
      </c>
      <c r="F124" s="117"/>
      <c r="G124" s="168">
        <v>2450</v>
      </c>
      <c r="H124" s="168">
        <v>2390</v>
      </c>
      <c r="I124" s="169">
        <v>2350</v>
      </c>
      <c r="J124" s="199">
        <v>45000</v>
      </c>
    </row>
    <row r="125" spans="1:10" ht="12.75" customHeight="1">
      <c r="A125" s="170">
        <f t="shared" si="4"/>
        <v>107</v>
      </c>
      <c r="B125" s="165" t="s">
        <v>848</v>
      </c>
      <c r="C125" s="166" t="s">
        <v>722</v>
      </c>
      <c r="D125" s="167" t="s">
        <v>846</v>
      </c>
      <c r="E125" s="50" t="s">
        <v>724</v>
      </c>
      <c r="F125" s="117"/>
      <c r="G125" s="168">
        <v>2205</v>
      </c>
      <c r="H125" s="168">
        <v>2160</v>
      </c>
      <c r="I125" s="169">
        <v>2110</v>
      </c>
      <c r="J125" s="199">
        <v>45000</v>
      </c>
    </row>
    <row r="126" spans="1:10" ht="12.75" customHeight="1">
      <c r="A126" s="170">
        <f t="shared" si="4"/>
        <v>108</v>
      </c>
      <c r="B126" s="165" t="s">
        <v>849</v>
      </c>
      <c r="C126" s="166" t="s">
        <v>722</v>
      </c>
      <c r="D126" s="167" t="s">
        <v>846</v>
      </c>
      <c r="E126" s="50" t="s">
        <v>724</v>
      </c>
      <c r="F126" s="117"/>
      <c r="G126" s="168">
        <v>2450</v>
      </c>
      <c r="H126" s="168">
        <v>2390</v>
      </c>
      <c r="I126" s="169">
        <v>2350</v>
      </c>
      <c r="J126" s="199">
        <v>45000</v>
      </c>
    </row>
    <row r="127" spans="1:10" ht="12.75" customHeight="1">
      <c r="A127" s="170">
        <f t="shared" si="4"/>
        <v>109</v>
      </c>
      <c r="B127" s="165" t="s">
        <v>850</v>
      </c>
      <c r="C127" s="166" t="s">
        <v>722</v>
      </c>
      <c r="D127" s="167" t="s">
        <v>846</v>
      </c>
      <c r="E127" s="50" t="s">
        <v>724</v>
      </c>
      <c r="F127" s="117"/>
      <c r="G127" s="168">
        <v>3290</v>
      </c>
      <c r="H127" s="168">
        <v>3200</v>
      </c>
      <c r="I127" s="169">
        <v>3095</v>
      </c>
      <c r="J127" s="199">
        <v>45000</v>
      </c>
    </row>
    <row r="128" spans="1:10" ht="12.75" customHeight="1">
      <c r="A128" s="54">
        <f t="shared" si="4"/>
        <v>110</v>
      </c>
      <c r="B128" s="38" t="s">
        <v>851</v>
      </c>
      <c r="C128" s="55" t="s">
        <v>722</v>
      </c>
      <c r="D128" s="151" t="s">
        <v>846</v>
      </c>
      <c r="E128" s="5" t="s">
        <v>724</v>
      </c>
      <c r="F128" s="11"/>
      <c r="G128" s="26">
        <v>1650</v>
      </c>
      <c r="H128" s="26">
        <v>1580</v>
      </c>
      <c r="I128" s="25">
        <v>1510</v>
      </c>
      <c r="J128" s="199">
        <v>45000</v>
      </c>
    </row>
    <row r="129" spans="1:10" ht="12.75" customHeight="1">
      <c r="A129" s="54">
        <f t="shared" si="4"/>
        <v>111</v>
      </c>
      <c r="B129" s="38" t="s">
        <v>852</v>
      </c>
      <c r="C129" s="55" t="s">
        <v>722</v>
      </c>
      <c r="D129" s="151" t="s">
        <v>846</v>
      </c>
      <c r="E129" s="5" t="s">
        <v>724</v>
      </c>
      <c r="F129" s="11"/>
      <c r="G129" s="26">
        <v>2110</v>
      </c>
      <c r="H129" s="26">
        <v>2055</v>
      </c>
      <c r="I129" s="25">
        <v>1995</v>
      </c>
      <c r="J129" s="199">
        <v>45000</v>
      </c>
    </row>
    <row r="130" spans="1:10" ht="12.75" customHeight="1">
      <c r="A130" s="54">
        <f t="shared" si="4"/>
        <v>112</v>
      </c>
      <c r="B130" s="38" t="s">
        <v>853</v>
      </c>
      <c r="C130" s="55" t="s">
        <v>722</v>
      </c>
      <c r="D130" s="151" t="s">
        <v>846</v>
      </c>
      <c r="E130" s="5" t="s">
        <v>724</v>
      </c>
      <c r="F130" s="11"/>
      <c r="G130" s="26">
        <v>1650</v>
      </c>
      <c r="H130" s="26">
        <v>1580</v>
      </c>
      <c r="I130" s="25">
        <v>1510</v>
      </c>
      <c r="J130" s="199">
        <v>45000</v>
      </c>
    </row>
    <row r="131" spans="1:10" ht="12.75" customHeight="1">
      <c r="A131" s="170">
        <f t="shared" si="4"/>
        <v>113</v>
      </c>
      <c r="B131" s="165" t="s">
        <v>854</v>
      </c>
      <c r="C131" s="166" t="s">
        <v>722</v>
      </c>
      <c r="D131" s="167" t="s">
        <v>846</v>
      </c>
      <c r="E131" s="50" t="s">
        <v>724</v>
      </c>
      <c r="F131" s="117"/>
      <c r="G131" s="168">
        <v>1155</v>
      </c>
      <c r="H131" s="168">
        <v>1120</v>
      </c>
      <c r="I131" s="169">
        <v>1100</v>
      </c>
      <c r="J131" s="199">
        <v>45000</v>
      </c>
    </row>
    <row r="132" spans="1:10" ht="12.75" customHeight="1">
      <c r="A132" s="170">
        <f t="shared" si="4"/>
        <v>114</v>
      </c>
      <c r="B132" s="165" t="s">
        <v>855</v>
      </c>
      <c r="C132" s="166" t="s">
        <v>722</v>
      </c>
      <c r="D132" s="167" t="s">
        <v>846</v>
      </c>
      <c r="E132" s="50" t="s">
        <v>724</v>
      </c>
      <c r="F132" s="117"/>
      <c r="G132" s="168">
        <v>1240</v>
      </c>
      <c r="H132" s="168">
        <v>1170</v>
      </c>
      <c r="I132" s="169">
        <v>1125</v>
      </c>
      <c r="J132" s="199">
        <v>45000</v>
      </c>
    </row>
    <row r="133" spans="1:10" ht="12.75" customHeight="1">
      <c r="A133" s="170">
        <f t="shared" si="4"/>
        <v>115</v>
      </c>
      <c r="B133" s="165" t="s">
        <v>856</v>
      </c>
      <c r="C133" s="166" t="s">
        <v>722</v>
      </c>
      <c r="D133" s="167" t="s">
        <v>846</v>
      </c>
      <c r="E133" s="50" t="s">
        <v>724</v>
      </c>
      <c r="F133" s="117"/>
      <c r="G133" s="168">
        <v>1155</v>
      </c>
      <c r="H133" s="168">
        <v>1120</v>
      </c>
      <c r="I133" s="169">
        <v>1100</v>
      </c>
      <c r="J133" s="199">
        <v>45000</v>
      </c>
    </row>
    <row r="134" spans="1:10" ht="12.75" customHeight="1">
      <c r="A134" s="170">
        <f t="shared" si="4"/>
        <v>116</v>
      </c>
      <c r="B134" s="165" t="s">
        <v>857</v>
      </c>
      <c r="C134" s="166" t="s">
        <v>722</v>
      </c>
      <c r="D134" s="167" t="s">
        <v>846</v>
      </c>
      <c r="E134" s="50" t="s">
        <v>724</v>
      </c>
      <c r="F134" s="117"/>
      <c r="G134" s="168">
        <v>1240</v>
      </c>
      <c r="H134" s="168">
        <v>1170</v>
      </c>
      <c r="I134" s="169">
        <v>1125</v>
      </c>
      <c r="J134" s="199">
        <v>45000</v>
      </c>
    </row>
    <row r="135" spans="1:10" ht="12.75" customHeight="1">
      <c r="A135" s="170">
        <f t="shared" si="4"/>
        <v>117</v>
      </c>
      <c r="B135" s="165" t="s">
        <v>858</v>
      </c>
      <c r="C135" s="166" t="s">
        <v>722</v>
      </c>
      <c r="D135" s="167" t="s">
        <v>846</v>
      </c>
      <c r="E135" s="50" t="s">
        <v>724</v>
      </c>
      <c r="F135" s="117"/>
      <c r="G135" s="168">
        <v>1695</v>
      </c>
      <c r="H135" s="168">
        <v>1620</v>
      </c>
      <c r="I135" s="169">
        <v>1550</v>
      </c>
      <c r="J135" s="199">
        <v>45000</v>
      </c>
    </row>
    <row r="136" spans="1:10" ht="12.75" customHeight="1">
      <c r="A136" s="156">
        <f t="shared" si="4"/>
        <v>118</v>
      </c>
      <c r="B136" s="152" t="s">
        <v>859</v>
      </c>
      <c r="C136" s="153" t="s">
        <v>722</v>
      </c>
      <c r="D136" s="153" t="s">
        <v>814</v>
      </c>
      <c r="E136" s="125" t="s">
        <v>724</v>
      </c>
      <c r="F136" s="154"/>
      <c r="G136" s="155">
        <v>2490</v>
      </c>
      <c r="H136" s="155">
        <v>2440</v>
      </c>
      <c r="I136" s="157">
        <v>2390</v>
      </c>
      <c r="J136" s="199">
        <v>45000</v>
      </c>
    </row>
    <row r="137" spans="1:10" ht="12.75" customHeight="1">
      <c r="A137" s="156">
        <f t="shared" si="4"/>
        <v>119</v>
      </c>
      <c r="B137" s="152" t="s">
        <v>851</v>
      </c>
      <c r="C137" s="153" t="s">
        <v>722</v>
      </c>
      <c r="D137" s="153" t="s">
        <v>814</v>
      </c>
      <c r="E137" s="125" t="s">
        <v>724</v>
      </c>
      <c r="F137" s="154"/>
      <c r="G137" s="155">
        <v>1680</v>
      </c>
      <c r="H137" s="155">
        <v>1590</v>
      </c>
      <c r="I137" s="157">
        <v>1530</v>
      </c>
      <c r="J137" s="199">
        <v>45000</v>
      </c>
    </row>
    <row r="138" spans="1:10" ht="12.75" customHeight="1">
      <c r="A138" s="156">
        <f t="shared" si="4"/>
        <v>120</v>
      </c>
      <c r="B138" s="152" t="s">
        <v>860</v>
      </c>
      <c r="C138" s="153" t="s">
        <v>722</v>
      </c>
      <c r="D138" s="153" t="s">
        <v>814</v>
      </c>
      <c r="E138" s="125" t="s">
        <v>724</v>
      </c>
      <c r="F138" s="154"/>
      <c r="G138" s="155">
        <v>1255</v>
      </c>
      <c r="H138" s="155">
        <v>1190</v>
      </c>
      <c r="I138" s="157">
        <v>1140</v>
      </c>
      <c r="J138" s="199">
        <v>45000</v>
      </c>
    </row>
    <row r="139" spans="1:10" ht="12.75" customHeight="1">
      <c r="A139" s="156">
        <f t="shared" si="4"/>
        <v>121</v>
      </c>
      <c r="B139" s="152" t="s">
        <v>861</v>
      </c>
      <c r="C139" s="153" t="s">
        <v>722</v>
      </c>
      <c r="D139" s="153" t="s">
        <v>814</v>
      </c>
      <c r="E139" s="125" t="s">
        <v>724</v>
      </c>
      <c r="F139" s="154"/>
      <c r="G139" s="155">
        <v>2490</v>
      </c>
      <c r="H139" s="155">
        <v>2440</v>
      </c>
      <c r="I139" s="157">
        <v>2390</v>
      </c>
      <c r="J139" s="199">
        <v>45000</v>
      </c>
    </row>
    <row r="140" spans="1:10" ht="12.75" customHeight="1">
      <c r="A140" s="156">
        <f t="shared" si="4"/>
        <v>122</v>
      </c>
      <c r="B140" s="152" t="s">
        <v>862</v>
      </c>
      <c r="C140" s="153" t="s">
        <v>722</v>
      </c>
      <c r="D140" s="153" t="s">
        <v>814</v>
      </c>
      <c r="E140" s="125" t="s">
        <v>724</v>
      </c>
      <c r="F140" s="154"/>
      <c r="G140" s="155">
        <v>1680</v>
      </c>
      <c r="H140" s="155">
        <v>1590</v>
      </c>
      <c r="I140" s="157">
        <v>1530</v>
      </c>
      <c r="J140" s="199">
        <v>45000</v>
      </c>
    </row>
    <row r="141" spans="1:10" ht="12.75" customHeight="1">
      <c r="A141" s="156">
        <f t="shared" si="4"/>
        <v>123</v>
      </c>
      <c r="B141" s="152" t="s">
        <v>863</v>
      </c>
      <c r="C141" s="153" t="s">
        <v>722</v>
      </c>
      <c r="D141" s="153" t="s">
        <v>814</v>
      </c>
      <c r="E141" s="125" t="s">
        <v>724</v>
      </c>
      <c r="F141" s="154"/>
      <c r="G141" s="155">
        <v>1255</v>
      </c>
      <c r="H141" s="155">
        <v>1190</v>
      </c>
      <c r="I141" s="157">
        <v>1140</v>
      </c>
      <c r="J141" s="199">
        <v>45000</v>
      </c>
    </row>
    <row r="142" spans="1:10" ht="12.75" customHeight="1">
      <c r="A142" s="156">
        <f t="shared" si="4"/>
        <v>124</v>
      </c>
      <c r="B142" s="152" t="s">
        <v>864</v>
      </c>
      <c r="C142" s="153" t="s">
        <v>722</v>
      </c>
      <c r="D142" s="153" t="s">
        <v>814</v>
      </c>
      <c r="E142" s="125" t="s">
        <v>724</v>
      </c>
      <c r="F142" s="154"/>
      <c r="G142" s="155">
        <v>3355</v>
      </c>
      <c r="H142" s="155">
        <v>3270</v>
      </c>
      <c r="I142" s="157">
        <v>3195</v>
      </c>
      <c r="J142" s="199">
        <v>45000</v>
      </c>
    </row>
    <row r="143" spans="1:10" ht="12.75" customHeight="1">
      <c r="A143" s="156">
        <f t="shared" si="4"/>
        <v>125</v>
      </c>
      <c r="B143" s="152" t="s">
        <v>852</v>
      </c>
      <c r="C143" s="153" t="s">
        <v>722</v>
      </c>
      <c r="D143" s="153" t="s">
        <v>814</v>
      </c>
      <c r="E143" s="125" t="s">
        <v>724</v>
      </c>
      <c r="F143" s="154"/>
      <c r="G143" s="155">
        <v>2195</v>
      </c>
      <c r="H143" s="155">
        <v>2130</v>
      </c>
      <c r="I143" s="157">
        <v>2095</v>
      </c>
      <c r="J143" s="199">
        <v>45000</v>
      </c>
    </row>
    <row r="144" spans="1:10" ht="13.5" customHeight="1">
      <c r="A144" s="158">
        <f t="shared" si="4"/>
        <v>126</v>
      </c>
      <c r="B144" s="159" t="s">
        <v>865</v>
      </c>
      <c r="C144" s="160" t="s">
        <v>722</v>
      </c>
      <c r="D144" s="160" t="s">
        <v>814</v>
      </c>
      <c r="E144" s="161" t="s">
        <v>724</v>
      </c>
      <c r="F144" s="162"/>
      <c r="G144" s="163">
        <v>1780</v>
      </c>
      <c r="H144" s="163">
        <v>1660</v>
      </c>
      <c r="I144" s="164">
        <v>1590</v>
      </c>
      <c r="J144" s="199">
        <v>45000</v>
      </c>
    </row>
    <row r="145" spans="1:10" ht="15.75" customHeight="1">
      <c r="A145" s="362" t="s">
        <v>866</v>
      </c>
      <c r="B145" s="363"/>
      <c r="C145" s="363"/>
      <c r="D145" s="363"/>
      <c r="E145" s="363"/>
      <c r="F145" s="363"/>
      <c r="G145" s="363"/>
      <c r="H145" s="363"/>
      <c r="I145" s="364"/>
    </row>
    <row r="146" spans="1:10" ht="12.75" customHeight="1">
      <c r="A146" s="57">
        <f>A144+1</f>
        <v>127</v>
      </c>
      <c r="B146" s="178" t="s">
        <v>867</v>
      </c>
      <c r="C146" s="58" t="s">
        <v>868</v>
      </c>
      <c r="D146" s="58" t="s">
        <v>814</v>
      </c>
      <c r="E146" s="16" t="s">
        <v>724</v>
      </c>
      <c r="F146" s="59"/>
      <c r="G146" s="27">
        <v>215</v>
      </c>
      <c r="H146" s="27">
        <v>205</v>
      </c>
      <c r="I146" s="179">
        <v>188</v>
      </c>
      <c r="J146" s="199">
        <v>45000</v>
      </c>
    </row>
    <row r="147" spans="1:10" ht="12.75" customHeight="1">
      <c r="A147" s="54">
        <f t="shared" ref="A147:A193" si="5">A146+1</f>
        <v>128</v>
      </c>
      <c r="B147" s="38" t="s">
        <v>869</v>
      </c>
      <c r="C147" s="55" t="s">
        <v>868</v>
      </c>
      <c r="D147" s="55" t="s">
        <v>814</v>
      </c>
      <c r="E147" s="5" t="s">
        <v>724</v>
      </c>
      <c r="F147" s="11"/>
      <c r="G147" s="26">
        <v>215</v>
      </c>
      <c r="H147" s="26">
        <v>205</v>
      </c>
      <c r="I147" s="98">
        <v>188</v>
      </c>
      <c r="J147" s="199">
        <v>45000</v>
      </c>
    </row>
    <row r="148" spans="1:10" ht="12.75" customHeight="1">
      <c r="A148" s="54">
        <f t="shared" si="5"/>
        <v>129</v>
      </c>
      <c r="B148" s="38" t="s">
        <v>870</v>
      </c>
      <c r="C148" s="55" t="s">
        <v>868</v>
      </c>
      <c r="D148" s="55" t="s">
        <v>814</v>
      </c>
      <c r="E148" s="5" t="s">
        <v>724</v>
      </c>
      <c r="F148" s="11"/>
      <c r="G148" s="26">
        <v>165</v>
      </c>
      <c r="H148" s="26">
        <v>155</v>
      </c>
      <c r="I148" s="98">
        <v>148</v>
      </c>
      <c r="J148" s="199">
        <v>45000</v>
      </c>
    </row>
    <row r="149" spans="1:10" ht="12.75" customHeight="1">
      <c r="A149" s="54">
        <f t="shared" si="5"/>
        <v>130</v>
      </c>
      <c r="B149" s="38" t="s">
        <v>871</v>
      </c>
      <c r="C149" s="55" t="s">
        <v>868</v>
      </c>
      <c r="D149" s="55" t="s">
        <v>814</v>
      </c>
      <c r="E149" s="5" t="s">
        <v>724</v>
      </c>
      <c r="F149" s="11"/>
      <c r="G149" s="26">
        <v>165</v>
      </c>
      <c r="H149" s="26">
        <v>155</v>
      </c>
      <c r="I149" s="98">
        <v>148</v>
      </c>
      <c r="J149" s="199">
        <v>45000</v>
      </c>
    </row>
    <row r="150" spans="1:10" ht="12.75" customHeight="1">
      <c r="A150" s="54">
        <f t="shared" si="5"/>
        <v>131</v>
      </c>
      <c r="B150" s="38" t="s">
        <v>872</v>
      </c>
      <c r="C150" s="55" t="s">
        <v>868</v>
      </c>
      <c r="D150" s="55" t="s">
        <v>814</v>
      </c>
      <c r="E150" s="5" t="s">
        <v>724</v>
      </c>
      <c r="F150" s="11"/>
      <c r="G150" s="26">
        <v>255</v>
      </c>
      <c r="H150" s="26">
        <v>246</v>
      </c>
      <c r="I150" s="98">
        <v>229</v>
      </c>
      <c r="J150" s="199">
        <v>45000</v>
      </c>
    </row>
    <row r="151" spans="1:10" ht="12.75" customHeight="1">
      <c r="A151" s="54">
        <f t="shared" si="5"/>
        <v>132</v>
      </c>
      <c r="B151" s="38" t="s">
        <v>873</v>
      </c>
      <c r="C151" s="55" t="s">
        <v>868</v>
      </c>
      <c r="D151" s="55" t="s">
        <v>814</v>
      </c>
      <c r="E151" s="5" t="s">
        <v>724</v>
      </c>
      <c r="F151" s="11"/>
      <c r="G151" s="26">
        <v>255</v>
      </c>
      <c r="H151" s="26">
        <v>246</v>
      </c>
      <c r="I151" s="98">
        <v>229</v>
      </c>
      <c r="J151" s="199">
        <v>45000</v>
      </c>
    </row>
    <row r="152" spans="1:10" ht="12.75" customHeight="1">
      <c r="A152" s="54">
        <f t="shared" si="5"/>
        <v>133</v>
      </c>
      <c r="B152" s="38" t="s">
        <v>874</v>
      </c>
      <c r="C152" s="55" t="s">
        <v>868</v>
      </c>
      <c r="D152" s="55" t="s">
        <v>814</v>
      </c>
      <c r="E152" s="5" t="s">
        <v>724</v>
      </c>
      <c r="F152" s="11"/>
      <c r="G152" s="26">
        <v>220</v>
      </c>
      <c r="H152" s="26">
        <v>211</v>
      </c>
      <c r="I152" s="98">
        <v>188</v>
      </c>
      <c r="J152" s="199">
        <v>45000</v>
      </c>
    </row>
    <row r="153" spans="1:10" ht="12.75" customHeight="1">
      <c r="A153" s="54">
        <f t="shared" si="5"/>
        <v>134</v>
      </c>
      <c r="B153" s="38" t="s">
        <v>875</v>
      </c>
      <c r="C153" s="55" t="s">
        <v>868</v>
      </c>
      <c r="D153" s="55" t="s">
        <v>814</v>
      </c>
      <c r="E153" s="5" t="s">
        <v>724</v>
      </c>
      <c r="F153" s="11"/>
      <c r="G153" s="26">
        <v>220</v>
      </c>
      <c r="H153" s="26">
        <v>211</v>
      </c>
      <c r="I153" s="98">
        <v>188</v>
      </c>
      <c r="J153" s="199">
        <v>45000</v>
      </c>
    </row>
    <row r="154" spans="1:10" ht="12.75" customHeight="1">
      <c r="A154" s="170">
        <f t="shared" si="5"/>
        <v>135</v>
      </c>
      <c r="B154" s="180" t="s">
        <v>876</v>
      </c>
      <c r="C154" s="166" t="s">
        <v>868</v>
      </c>
      <c r="D154" s="166" t="s">
        <v>814</v>
      </c>
      <c r="E154" s="50" t="s">
        <v>724</v>
      </c>
      <c r="F154" s="117"/>
      <c r="G154" s="168">
        <v>155</v>
      </c>
      <c r="H154" s="168">
        <v>138</v>
      </c>
      <c r="I154" s="181">
        <v>129</v>
      </c>
      <c r="J154" s="199">
        <v>45000</v>
      </c>
    </row>
    <row r="155" spans="1:10" ht="12.75" customHeight="1">
      <c r="A155" s="170">
        <f t="shared" si="5"/>
        <v>136</v>
      </c>
      <c r="B155" s="180" t="s">
        <v>877</v>
      </c>
      <c r="C155" s="166" t="s">
        <v>868</v>
      </c>
      <c r="D155" s="166" t="s">
        <v>814</v>
      </c>
      <c r="E155" s="50" t="s">
        <v>724</v>
      </c>
      <c r="F155" s="117"/>
      <c r="G155" s="168">
        <v>155</v>
      </c>
      <c r="H155" s="168">
        <v>138</v>
      </c>
      <c r="I155" s="181">
        <v>129</v>
      </c>
      <c r="J155" s="199">
        <v>45000</v>
      </c>
    </row>
    <row r="156" spans="1:10" ht="12.75" customHeight="1">
      <c r="A156" s="170">
        <f t="shared" si="5"/>
        <v>137</v>
      </c>
      <c r="B156" s="180" t="s">
        <v>878</v>
      </c>
      <c r="C156" s="166" t="s">
        <v>868</v>
      </c>
      <c r="D156" s="166" t="s">
        <v>814</v>
      </c>
      <c r="E156" s="50" t="s">
        <v>724</v>
      </c>
      <c r="F156" s="117"/>
      <c r="G156" s="168">
        <v>115</v>
      </c>
      <c r="H156" s="168">
        <v>108</v>
      </c>
      <c r="I156" s="181">
        <v>99</v>
      </c>
      <c r="J156" s="199">
        <v>45000</v>
      </c>
    </row>
    <row r="157" spans="1:10" ht="12.75" customHeight="1">
      <c r="A157" s="170">
        <f t="shared" si="5"/>
        <v>138</v>
      </c>
      <c r="B157" s="180" t="s">
        <v>879</v>
      </c>
      <c r="C157" s="166" t="s">
        <v>868</v>
      </c>
      <c r="D157" s="166" t="s">
        <v>814</v>
      </c>
      <c r="E157" s="50" t="s">
        <v>724</v>
      </c>
      <c r="F157" s="117"/>
      <c r="G157" s="168">
        <v>115</v>
      </c>
      <c r="H157" s="168">
        <v>108</v>
      </c>
      <c r="I157" s="181">
        <v>99</v>
      </c>
      <c r="J157" s="199">
        <v>45000</v>
      </c>
    </row>
    <row r="158" spans="1:10" ht="12.75" customHeight="1">
      <c r="A158" s="170">
        <f t="shared" si="5"/>
        <v>139</v>
      </c>
      <c r="B158" s="180" t="s">
        <v>880</v>
      </c>
      <c r="C158" s="166" t="s">
        <v>868</v>
      </c>
      <c r="D158" s="166" t="s">
        <v>814</v>
      </c>
      <c r="E158" s="50" t="s">
        <v>724</v>
      </c>
      <c r="F158" s="117"/>
      <c r="G158" s="168">
        <v>190</v>
      </c>
      <c r="H158" s="168">
        <v>179</v>
      </c>
      <c r="I158" s="181">
        <v>172</v>
      </c>
      <c r="J158" s="199">
        <v>45000</v>
      </c>
    </row>
    <row r="159" spans="1:10" ht="12.75" customHeight="1">
      <c r="A159" s="170">
        <f t="shared" si="5"/>
        <v>140</v>
      </c>
      <c r="B159" s="180" t="s">
        <v>881</v>
      </c>
      <c r="C159" s="166" t="s">
        <v>868</v>
      </c>
      <c r="D159" s="166" t="s">
        <v>814</v>
      </c>
      <c r="E159" s="50" t="s">
        <v>724</v>
      </c>
      <c r="F159" s="117"/>
      <c r="G159" s="168">
        <v>190</v>
      </c>
      <c r="H159" s="168">
        <v>179</v>
      </c>
      <c r="I159" s="181">
        <v>172</v>
      </c>
      <c r="J159" s="199">
        <v>45000</v>
      </c>
    </row>
    <row r="160" spans="1:10" ht="12.75" customHeight="1">
      <c r="A160" s="170">
        <f t="shared" si="5"/>
        <v>141</v>
      </c>
      <c r="B160" s="180" t="s">
        <v>882</v>
      </c>
      <c r="C160" s="166" t="s">
        <v>868</v>
      </c>
      <c r="D160" s="166" t="s">
        <v>814</v>
      </c>
      <c r="E160" s="50" t="s">
        <v>724</v>
      </c>
      <c r="F160" s="117"/>
      <c r="G160" s="168">
        <v>170</v>
      </c>
      <c r="H160" s="168">
        <v>157</v>
      </c>
      <c r="I160" s="181">
        <v>149</v>
      </c>
      <c r="J160" s="199">
        <v>45000</v>
      </c>
    </row>
    <row r="161" spans="1:10" ht="12.75" customHeight="1">
      <c r="A161" s="170">
        <f t="shared" si="5"/>
        <v>142</v>
      </c>
      <c r="B161" s="180" t="s">
        <v>883</v>
      </c>
      <c r="C161" s="166" t="s">
        <v>868</v>
      </c>
      <c r="D161" s="166" t="s">
        <v>814</v>
      </c>
      <c r="E161" s="50" t="s">
        <v>724</v>
      </c>
      <c r="F161" s="117"/>
      <c r="G161" s="168">
        <v>170</v>
      </c>
      <c r="H161" s="168">
        <v>157</v>
      </c>
      <c r="I161" s="181">
        <v>149</v>
      </c>
      <c r="J161" s="199">
        <v>45000</v>
      </c>
    </row>
    <row r="162" spans="1:10" ht="12.75" customHeight="1">
      <c r="A162" s="60">
        <f t="shared" si="5"/>
        <v>143</v>
      </c>
      <c r="B162" s="83" t="s">
        <v>884</v>
      </c>
      <c r="C162" s="62" t="s">
        <v>868</v>
      </c>
      <c r="D162" s="62" t="s">
        <v>814</v>
      </c>
      <c r="E162" s="63" t="s">
        <v>724</v>
      </c>
      <c r="F162" s="64"/>
      <c r="G162" s="65">
        <v>190</v>
      </c>
      <c r="H162" s="65">
        <v>178</v>
      </c>
      <c r="I162" s="97">
        <v>170</v>
      </c>
      <c r="J162" s="199">
        <v>45000</v>
      </c>
    </row>
    <row r="163" spans="1:10" ht="12.75" customHeight="1">
      <c r="A163" s="60">
        <f t="shared" si="5"/>
        <v>144</v>
      </c>
      <c r="B163" s="83" t="s">
        <v>885</v>
      </c>
      <c r="C163" s="62" t="s">
        <v>868</v>
      </c>
      <c r="D163" s="62" t="s">
        <v>814</v>
      </c>
      <c r="E163" s="63" t="s">
        <v>724</v>
      </c>
      <c r="F163" s="64"/>
      <c r="G163" s="65">
        <v>190</v>
      </c>
      <c r="H163" s="65">
        <v>178</v>
      </c>
      <c r="I163" s="97">
        <v>170</v>
      </c>
      <c r="J163" s="199">
        <v>45000</v>
      </c>
    </row>
    <row r="164" spans="1:10" ht="12.75" customHeight="1">
      <c r="A164" s="60">
        <f t="shared" si="5"/>
        <v>145</v>
      </c>
      <c r="B164" s="84" t="s">
        <v>0</v>
      </c>
      <c r="C164" s="62" t="s">
        <v>868</v>
      </c>
      <c r="D164" s="62" t="s">
        <v>814</v>
      </c>
      <c r="E164" s="63" t="s">
        <v>724</v>
      </c>
      <c r="F164" s="64"/>
      <c r="G164" s="65">
        <v>50</v>
      </c>
      <c r="H164" s="65">
        <v>45</v>
      </c>
      <c r="I164" s="97">
        <v>40</v>
      </c>
      <c r="J164" s="199">
        <v>45000</v>
      </c>
    </row>
    <row r="165" spans="1:10" ht="12.75" customHeight="1">
      <c r="A165" s="60">
        <f t="shared" si="5"/>
        <v>146</v>
      </c>
      <c r="B165" s="84" t="s">
        <v>1</v>
      </c>
      <c r="C165" s="62" t="s">
        <v>868</v>
      </c>
      <c r="D165" s="62" t="s">
        <v>814</v>
      </c>
      <c r="E165" s="63" t="s">
        <v>724</v>
      </c>
      <c r="F165" s="64"/>
      <c r="G165" s="65">
        <v>50</v>
      </c>
      <c r="H165" s="65">
        <v>45</v>
      </c>
      <c r="I165" s="97">
        <v>40</v>
      </c>
      <c r="J165" s="199">
        <v>45000</v>
      </c>
    </row>
    <row r="166" spans="1:10" ht="12.75" customHeight="1">
      <c r="A166" s="60">
        <f t="shared" si="5"/>
        <v>147</v>
      </c>
      <c r="B166" s="84" t="s">
        <v>2</v>
      </c>
      <c r="C166" s="62" t="s">
        <v>868</v>
      </c>
      <c r="D166" s="62" t="s">
        <v>814</v>
      </c>
      <c r="E166" s="63" t="s">
        <v>724</v>
      </c>
      <c r="F166" s="64"/>
      <c r="G166" s="65">
        <v>55</v>
      </c>
      <c r="H166" s="65">
        <v>49</v>
      </c>
      <c r="I166" s="97">
        <v>43</v>
      </c>
      <c r="J166" s="199">
        <v>45000</v>
      </c>
    </row>
    <row r="167" spans="1:10" ht="12.75" customHeight="1">
      <c r="A167" s="60">
        <f t="shared" si="5"/>
        <v>148</v>
      </c>
      <c r="B167" s="84" t="s">
        <v>3</v>
      </c>
      <c r="C167" s="62" t="s">
        <v>868</v>
      </c>
      <c r="D167" s="62" t="s">
        <v>814</v>
      </c>
      <c r="E167" s="63" t="s">
        <v>724</v>
      </c>
      <c r="F167" s="64"/>
      <c r="G167" s="65">
        <v>55</v>
      </c>
      <c r="H167" s="65">
        <v>49</v>
      </c>
      <c r="I167" s="97">
        <v>43</v>
      </c>
      <c r="J167" s="199">
        <v>45000</v>
      </c>
    </row>
    <row r="168" spans="1:10" ht="12.75" customHeight="1">
      <c r="A168" s="60">
        <f t="shared" si="5"/>
        <v>149</v>
      </c>
      <c r="B168" s="85" t="s">
        <v>4</v>
      </c>
      <c r="C168" s="62" t="s">
        <v>868</v>
      </c>
      <c r="D168" s="62" t="s">
        <v>814</v>
      </c>
      <c r="E168" s="63" t="s">
        <v>724</v>
      </c>
      <c r="F168" s="64"/>
      <c r="G168" s="65">
        <v>95</v>
      </c>
      <c r="H168" s="65">
        <v>90</v>
      </c>
      <c r="I168" s="97">
        <v>85</v>
      </c>
      <c r="J168" s="199">
        <v>45000</v>
      </c>
    </row>
    <row r="169" spans="1:10" ht="12.75" customHeight="1">
      <c r="A169" s="60">
        <f t="shared" si="5"/>
        <v>150</v>
      </c>
      <c r="B169" s="85" t="s">
        <v>5</v>
      </c>
      <c r="C169" s="62" t="s">
        <v>868</v>
      </c>
      <c r="D169" s="62" t="s">
        <v>814</v>
      </c>
      <c r="E169" s="63" t="s">
        <v>724</v>
      </c>
      <c r="F169" s="64"/>
      <c r="G169" s="65">
        <v>95</v>
      </c>
      <c r="H169" s="65">
        <v>90</v>
      </c>
      <c r="I169" s="97">
        <v>85</v>
      </c>
      <c r="J169" s="199">
        <v>45000</v>
      </c>
    </row>
    <row r="170" spans="1:10" ht="12.75" customHeight="1">
      <c r="A170" s="60">
        <f t="shared" si="5"/>
        <v>151</v>
      </c>
      <c r="B170" s="85" t="s">
        <v>6</v>
      </c>
      <c r="C170" s="62" t="s">
        <v>868</v>
      </c>
      <c r="D170" s="62" t="s">
        <v>814</v>
      </c>
      <c r="E170" s="63" t="s">
        <v>724</v>
      </c>
      <c r="F170" s="64"/>
      <c r="G170" s="65">
        <v>155</v>
      </c>
      <c r="H170" s="65">
        <v>148</v>
      </c>
      <c r="I170" s="97">
        <v>139</v>
      </c>
      <c r="J170" s="199">
        <v>45000</v>
      </c>
    </row>
    <row r="171" spans="1:10" ht="12.75" customHeight="1">
      <c r="A171" s="60">
        <f t="shared" si="5"/>
        <v>152</v>
      </c>
      <c r="B171" s="85" t="s">
        <v>7</v>
      </c>
      <c r="C171" s="62" t="s">
        <v>868</v>
      </c>
      <c r="D171" s="62" t="s">
        <v>814</v>
      </c>
      <c r="E171" s="63" t="s">
        <v>724</v>
      </c>
      <c r="F171" s="64"/>
      <c r="G171" s="65">
        <v>110</v>
      </c>
      <c r="H171" s="65">
        <v>97</v>
      </c>
      <c r="I171" s="97">
        <v>89</v>
      </c>
      <c r="J171" s="199">
        <v>45000</v>
      </c>
    </row>
    <row r="172" spans="1:10" ht="12.75" customHeight="1">
      <c r="A172" s="60">
        <f t="shared" si="5"/>
        <v>153</v>
      </c>
      <c r="B172" s="85" t="s">
        <v>8</v>
      </c>
      <c r="C172" s="62" t="s">
        <v>868</v>
      </c>
      <c r="D172" s="62" t="s">
        <v>814</v>
      </c>
      <c r="E172" s="63" t="s">
        <v>724</v>
      </c>
      <c r="F172" s="64"/>
      <c r="G172" s="65">
        <v>110</v>
      </c>
      <c r="H172" s="65">
        <v>97</v>
      </c>
      <c r="I172" s="97">
        <v>89</v>
      </c>
      <c r="J172" s="199">
        <v>45000</v>
      </c>
    </row>
    <row r="173" spans="1:10" ht="12.75" customHeight="1">
      <c r="A173" s="60">
        <f t="shared" si="5"/>
        <v>154</v>
      </c>
      <c r="B173" s="85" t="s">
        <v>9</v>
      </c>
      <c r="C173" s="62" t="s">
        <v>868</v>
      </c>
      <c r="D173" s="62" t="s">
        <v>814</v>
      </c>
      <c r="E173" s="63" t="s">
        <v>724</v>
      </c>
      <c r="F173" s="64"/>
      <c r="G173" s="65">
        <v>115</v>
      </c>
      <c r="H173" s="65">
        <v>95</v>
      </c>
      <c r="I173" s="97">
        <v>88</v>
      </c>
      <c r="J173" s="199">
        <v>45000</v>
      </c>
    </row>
    <row r="174" spans="1:10" ht="12.75" customHeight="1">
      <c r="A174" s="60">
        <f t="shared" si="5"/>
        <v>155</v>
      </c>
      <c r="B174" s="85" t="s">
        <v>10</v>
      </c>
      <c r="C174" s="62" t="s">
        <v>868</v>
      </c>
      <c r="D174" s="62" t="s">
        <v>814</v>
      </c>
      <c r="E174" s="63" t="s">
        <v>724</v>
      </c>
      <c r="F174" s="64"/>
      <c r="G174" s="65">
        <v>120</v>
      </c>
      <c r="H174" s="65">
        <v>108</v>
      </c>
      <c r="I174" s="97">
        <v>97</v>
      </c>
      <c r="J174" s="199">
        <v>45000</v>
      </c>
    </row>
    <row r="175" spans="1:10" ht="12.75" customHeight="1">
      <c r="A175" s="60">
        <f t="shared" si="5"/>
        <v>156</v>
      </c>
      <c r="B175" s="85" t="s">
        <v>11</v>
      </c>
      <c r="C175" s="62" t="s">
        <v>868</v>
      </c>
      <c r="D175" s="62" t="s">
        <v>814</v>
      </c>
      <c r="E175" s="63" t="s">
        <v>724</v>
      </c>
      <c r="F175" s="64"/>
      <c r="G175" s="65">
        <v>135</v>
      </c>
      <c r="H175" s="65">
        <v>120</v>
      </c>
      <c r="I175" s="97">
        <v>108</v>
      </c>
      <c r="J175" s="199">
        <v>45000</v>
      </c>
    </row>
    <row r="176" spans="1:10" ht="12.75" customHeight="1">
      <c r="A176" s="60">
        <f t="shared" si="5"/>
        <v>157</v>
      </c>
      <c r="B176" s="85" t="s">
        <v>12</v>
      </c>
      <c r="C176" s="62" t="s">
        <v>868</v>
      </c>
      <c r="D176" s="62" t="s">
        <v>814</v>
      </c>
      <c r="E176" s="63" t="s">
        <v>724</v>
      </c>
      <c r="F176" s="64"/>
      <c r="G176" s="65">
        <v>155</v>
      </c>
      <c r="H176" s="65">
        <v>145</v>
      </c>
      <c r="I176" s="97">
        <v>135</v>
      </c>
      <c r="J176" s="199">
        <v>45000</v>
      </c>
    </row>
    <row r="177" spans="1:10" ht="12.75" customHeight="1">
      <c r="A177" s="60">
        <f t="shared" si="5"/>
        <v>158</v>
      </c>
      <c r="B177" s="85" t="s">
        <v>13</v>
      </c>
      <c r="C177" s="62" t="s">
        <v>868</v>
      </c>
      <c r="D177" s="62" t="s">
        <v>814</v>
      </c>
      <c r="E177" s="63" t="s">
        <v>724</v>
      </c>
      <c r="F177" s="64"/>
      <c r="G177" s="65">
        <v>110</v>
      </c>
      <c r="H177" s="65">
        <v>98</v>
      </c>
      <c r="I177" s="97">
        <v>89</v>
      </c>
      <c r="J177" s="199">
        <v>45000</v>
      </c>
    </row>
    <row r="178" spans="1:10" ht="12.75" customHeight="1">
      <c r="A178" s="60">
        <f t="shared" si="5"/>
        <v>159</v>
      </c>
      <c r="B178" s="85" t="s">
        <v>14</v>
      </c>
      <c r="C178" s="62" t="s">
        <v>868</v>
      </c>
      <c r="D178" s="62" t="s">
        <v>814</v>
      </c>
      <c r="E178" s="63" t="s">
        <v>724</v>
      </c>
      <c r="F178" s="64"/>
      <c r="G178" s="65">
        <v>120</v>
      </c>
      <c r="H178" s="65">
        <v>108</v>
      </c>
      <c r="I178" s="97">
        <v>99</v>
      </c>
      <c r="J178" s="199">
        <v>45000</v>
      </c>
    </row>
    <row r="179" spans="1:10" ht="12.75" customHeight="1">
      <c r="A179" s="60">
        <f t="shared" si="5"/>
        <v>160</v>
      </c>
      <c r="B179" s="85" t="s">
        <v>15</v>
      </c>
      <c r="C179" s="62" t="s">
        <v>868</v>
      </c>
      <c r="D179" s="62" t="s">
        <v>814</v>
      </c>
      <c r="E179" s="63" t="s">
        <v>724</v>
      </c>
      <c r="F179" s="64"/>
      <c r="G179" s="65">
        <v>155</v>
      </c>
      <c r="H179" s="65">
        <v>141</v>
      </c>
      <c r="I179" s="97">
        <v>128</v>
      </c>
      <c r="J179" s="199">
        <v>45000</v>
      </c>
    </row>
    <row r="180" spans="1:10" ht="12.75" customHeight="1">
      <c r="A180" s="60">
        <f t="shared" si="5"/>
        <v>161</v>
      </c>
      <c r="B180" s="85" t="s">
        <v>16</v>
      </c>
      <c r="C180" s="62" t="s">
        <v>868</v>
      </c>
      <c r="D180" s="62" t="s">
        <v>814</v>
      </c>
      <c r="E180" s="63" t="s">
        <v>724</v>
      </c>
      <c r="F180" s="64"/>
      <c r="G180" s="65">
        <v>175</v>
      </c>
      <c r="H180" s="65">
        <v>160</v>
      </c>
      <c r="I180" s="97">
        <v>145</v>
      </c>
      <c r="J180" s="199">
        <v>45000</v>
      </c>
    </row>
    <row r="181" spans="1:10" ht="12.75" customHeight="1">
      <c r="A181" s="60">
        <f t="shared" si="5"/>
        <v>162</v>
      </c>
      <c r="B181" s="85" t="s">
        <v>17</v>
      </c>
      <c r="C181" s="62" t="s">
        <v>868</v>
      </c>
      <c r="D181" s="62" t="s">
        <v>814</v>
      </c>
      <c r="E181" s="63" t="s">
        <v>724</v>
      </c>
      <c r="F181" s="64"/>
      <c r="G181" s="65">
        <v>140</v>
      </c>
      <c r="H181" s="65">
        <v>125</v>
      </c>
      <c r="I181" s="97">
        <v>114</v>
      </c>
      <c r="J181" s="199">
        <v>45000</v>
      </c>
    </row>
    <row r="182" spans="1:10" ht="12.75" customHeight="1">
      <c r="A182" s="60">
        <f t="shared" si="5"/>
        <v>163</v>
      </c>
      <c r="B182" s="85" t="s">
        <v>18</v>
      </c>
      <c r="C182" s="62" t="s">
        <v>868</v>
      </c>
      <c r="D182" s="62" t="s">
        <v>814</v>
      </c>
      <c r="E182" s="63" t="s">
        <v>724</v>
      </c>
      <c r="F182" s="64"/>
      <c r="G182" s="65">
        <v>285</v>
      </c>
      <c r="H182" s="65">
        <v>265</v>
      </c>
      <c r="I182" s="97">
        <v>244</v>
      </c>
      <c r="J182" s="199">
        <v>45000</v>
      </c>
    </row>
    <row r="183" spans="1:10" ht="12.75" customHeight="1">
      <c r="A183" s="60">
        <f t="shared" si="5"/>
        <v>164</v>
      </c>
      <c r="B183" s="85" t="s">
        <v>19</v>
      </c>
      <c r="C183" s="62" t="s">
        <v>868</v>
      </c>
      <c r="D183" s="62" t="s">
        <v>814</v>
      </c>
      <c r="E183" s="63" t="s">
        <v>724</v>
      </c>
      <c r="F183" s="64"/>
      <c r="G183" s="65">
        <v>480</v>
      </c>
      <c r="H183" s="65">
        <v>455</v>
      </c>
      <c r="I183" s="97">
        <v>421</v>
      </c>
      <c r="J183" s="199">
        <v>45000</v>
      </c>
    </row>
    <row r="184" spans="1:10" ht="12.75" customHeight="1">
      <c r="A184" s="60">
        <f t="shared" si="5"/>
        <v>165</v>
      </c>
      <c r="B184" s="85" t="s">
        <v>20</v>
      </c>
      <c r="C184" s="62" t="s">
        <v>868</v>
      </c>
      <c r="D184" s="62" t="s">
        <v>814</v>
      </c>
      <c r="E184" s="63" t="s">
        <v>724</v>
      </c>
      <c r="F184" s="64"/>
      <c r="G184" s="65">
        <v>220</v>
      </c>
      <c r="H184" s="65">
        <v>199</v>
      </c>
      <c r="I184" s="97">
        <v>188</v>
      </c>
      <c r="J184" s="199">
        <v>45000</v>
      </c>
    </row>
    <row r="185" spans="1:10" ht="12.75" customHeight="1">
      <c r="A185" s="60">
        <f t="shared" si="5"/>
        <v>166</v>
      </c>
      <c r="B185" s="85" t="s">
        <v>21</v>
      </c>
      <c r="C185" s="62" t="s">
        <v>868</v>
      </c>
      <c r="D185" s="62" t="s">
        <v>814</v>
      </c>
      <c r="E185" s="63" t="s">
        <v>724</v>
      </c>
      <c r="F185" s="64"/>
      <c r="G185" s="65">
        <v>175</v>
      </c>
      <c r="H185" s="65">
        <v>161</v>
      </c>
      <c r="I185" s="97">
        <v>149</v>
      </c>
      <c r="J185" s="199">
        <v>45000</v>
      </c>
    </row>
    <row r="186" spans="1:10" ht="12.75" customHeight="1">
      <c r="A186" s="60">
        <f t="shared" si="5"/>
        <v>167</v>
      </c>
      <c r="B186" s="85" t="s">
        <v>22</v>
      </c>
      <c r="C186" s="62" t="s">
        <v>868</v>
      </c>
      <c r="D186" s="62" t="s">
        <v>814</v>
      </c>
      <c r="E186" s="63" t="s">
        <v>724</v>
      </c>
      <c r="F186" s="64"/>
      <c r="G186" s="65">
        <v>250</v>
      </c>
      <c r="H186" s="65">
        <v>233</v>
      </c>
      <c r="I186" s="97">
        <v>219</v>
      </c>
      <c r="J186" s="199">
        <v>45000</v>
      </c>
    </row>
    <row r="187" spans="1:10" ht="12.75" customHeight="1">
      <c r="A187" s="60">
        <f t="shared" si="5"/>
        <v>168</v>
      </c>
      <c r="B187" s="85" t="s">
        <v>23</v>
      </c>
      <c r="C187" s="62" t="s">
        <v>868</v>
      </c>
      <c r="D187" s="62" t="s">
        <v>814</v>
      </c>
      <c r="E187" s="63" t="s">
        <v>724</v>
      </c>
      <c r="F187" s="64"/>
      <c r="G187" s="65">
        <v>185</v>
      </c>
      <c r="H187" s="65">
        <v>165</v>
      </c>
      <c r="I187" s="97">
        <v>149</v>
      </c>
      <c r="J187" s="199">
        <v>45000</v>
      </c>
    </row>
    <row r="188" spans="1:10" ht="12.75" customHeight="1">
      <c r="A188" s="60">
        <f t="shared" si="5"/>
        <v>169</v>
      </c>
      <c r="B188" s="85" t="s">
        <v>24</v>
      </c>
      <c r="C188" s="62" t="s">
        <v>868</v>
      </c>
      <c r="D188" s="62" t="s">
        <v>814</v>
      </c>
      <c r="E188" s="63" t="s">
        <v>724</v>
      </c>
      <c r="F188" s="64"/>
      <c r="G188" s="65">
        <v>435</v>
      </c>
      <c r="H188" s="65">
        <v>396</v>
      </c>
      <c r="I188" s="97">
        <v>378</v>
      </c>
      <c r="J188" s="199">
        <v>45000</v>
      </c>
    </row>
    <row r="189" spans="1:10" ht="12.75" customHeight="1">
      <c r="A189" s="60">
        <f t="shared" si="5"/>
        <v>170</v>
      </c>
      <c r="B189" s="85" t="s">
        <v>25</v>
      </c>
      <c r="C189" s="62" t="s">
        <v>868</v>
      </c>
      <c r="D189" s="62" t="s">
        <v>814</v>
      </c>
      <c r="E189" s="63" t="s">
        <v>724</v>
      </c>
      <c r="F189" s="64"/>
      <c r="G189" s="65">
        <v>690</v>
      </c>
      <c r="H189" s="65">
        <v>644</v>
      </c>
      <c r="I189" s="97">
        <v>595</v>
      </c>
      <c r="J189" s="199">
        <v>45000</v>
      </c>
    </row>
    <row r="190" spans="1:10" ht="12.75" customHeight="1">
      <c r="A190" s="54">
        <f t="shared" si="5"/>
        <v>171</v>
      </c>
      <c r="B190" s="82" t="s">
        <v>26</v>
      </c>
      <c r="C190" s="55" t="s">
        <v>868</v>
      </c>
      <c r="D190" s="55" t="s">
        <v>837</v>
      </c>
      <c r="E190" s="5" t="s">
        <v>724</v>
      </c>
      <c r="F190" s="11"/>
      <c r="G190" s="26">
        <v>290</v>
      </c>
      <c r="H190" s="26">
        <v>275</v>
      </c>
      <c r="I190" s="98">
        <v>265</v>
      </c>
      <c r="J190" s="199">
        <v>45000</v>
      </c>
    </row>
    <row r="191" spans="1:10" ht="12.75" customHeight="1">
      <c r="A191" s="54">
        <f t="shared" si="5"/>
        <v>172</v>
      </c>
      <c r="B191" s="82" t="s">
        <v>27</v>
      </c>
      <c r="C191" s="55" t="s">
        <v>868</v>
      </c>
      <c r="D191" s="55" t="s">
        <v>837</v>
      </c>
      <c r="E191" s="5" t="s">
        <v>724</v>
      </c>
      <c r="F191" s="11"/>
      <c r="G191" s="26">
        <v>290</v>
      </c>
      <c r="H191" s="26">
        <v>275</v>
      </c>
      <c r="I191" s="98">
        <v>265</v>
      </c>
      <c r="J191" s="199">
        <v>45000</v>
      </c>
    </row>
    <row r="192" spans="1:10" ht="12.75" customHeight="1">
      <c r="A192" s="54">
        <f t="shared" si="5"/>
        <v>173</v>
      </c>
      <c r="B192" s="82" t="s">
        <v>28</v>
      </c>
      <c r="C192" s="55" t="s">
        <v>868</v>
      </c>
      <c r="D192" s="55" t="s">
        <v>837</v>
      </c>
      <c r="E192" s="5" t="s">
        <v>724</v>
      </c>
      <c r="F192" s="11"/>
      <c r="G192" s="26">
        <v>395</v>
      </c>
      <c r="H192" s="26">
        <v>382</v>
      </c>
      <c r="I192" s="98">
        <v>377</v>
      </c>
      <c r="J192" s="199">
        <v>45000</v>
      </c>
    </row>
    <row r="193" spans="1:10" ht="13.5" customHeight="1">
      <c r="A193" s="148">
        <f t="shared" si="5"/>
        <v>174</v>
      </c>
      <c r="B193" s="86" t="s">
        <v>29</v>
      </c>
      <c r="C193" s="87" t="s">
        <v>868</v>
      </c>
      <c r="D193" s="87" t="s">
        <v>837</v>
      </c>
      <c r="E193" s="18" t="s">
        <v>724</v>
      </c>
      <c r="F193" s="88"/>
      <c r="G193" s="28">
        <v>395</v>
      </c>
      <c r="H193" s="28">
        <v>382</v>
      </c>
      <c r="I193" s="99">
        <v>377</v>
      </c>
      <c r="J193" s="199">
        <v>45000</v>
      </c>
    </row>
    <row r="194" spans="1:10" ht="15.75" customHeight="1">
      <c r="A194" s="365" t="s">
        <v>30</v>
      </c>
      <c r="B194" s="366"/>
      <c r="C194" s="366"/>
      <c r="D194" s="366"/>
      <c r="E194" s="366"/>
      <c r="F194" s="366"/>
      <c r="G194" s="366"/>
      <c r="H194" s="366"/>
      <c r="I194" s="367"/>
    </row>
    <row r="195" spans="1:10" ht="12.75" customHeight="1">
      <c r="A195" s="177">
        <f>A193+1</f>
        <v>175</v>
      </c>
      <c r="B195" s="185" t="s">
        <v>31</v>
      </c>
      <c r="C195" s="172" t="s">
        <v>722</v>
      </c>
      <c r="D195" s="172" t="s">
        <v>814</v>
      </c>
      <c r="E195" s="134" t="s">
        <v>724</v>
      </c>
      <c r="F195" s="174"/>
      <c r="G195" s="175">
        <v>1695</v>
      </c>
      <c r="H195" s="175">
        <v>1620</v>
      </c>
      <c r="I195" s="186">
        <v>1555</v>
      </c>
      <c r="J195" s="199">
        <v>45000</v>
      </c>
    </row>
    <row r="196" spans="1:10" ht="12.75" customHeight="1">
      <c r="A196" s="170">
        <f t="shared" ref="A196:A226" si="6">A195+1</f>
        <v>176</v>
      </c>
      <c r="B196" s="183" t="s">
        <v>32</v>
      </c>
      <c r="C196" s="166" t="s">
        <v>722</v>
      </c>
      <c r="D196" s="166" t="s">
        <v>814</v>
      </c>
      <c r="E196" s="50" t="s">
        <v>724</v>
      </c>
      <c r="F196" s="117"/>
      <c r="G196" s="168">
        <v>1695</v>
      </c>
      <c r="H196" s="168">
        <v>1620</v>
      </c>
      <c r="I196" s="187">
        <v>1555</v>
      </c>
      <c r="J196" s="199">
        <v>45000</v>
      </c>
    </row>
    <row r="197" spans="1:10" ht="22.5" customHeight="1">
      <c r="A197" s="170">
        <f t="shared" si="6"/>
        <v>177</v>
      </c>
      <c r="B197" s="183" t="s">
        <v>33</v>
      </c>
      <c r="C197" s="166" t="s">
        <v>722</v>
      </c>
      <c r="D197" s="166" t="s">
        <v>814</v>
      </c>
      <c r="E197" s="50" t="s">
        <v>724</v>
      </c>
      <c r="F197" s="117"/>
      <c r="G197" s="168">
        <v>1295</v>
      </c>
      <c r="H197" s="168">
        <v>1250</v>
      </c>
      <c r="I197" s="187">
        <v>1190</v>
      </c>
      <c r="J197" s="199">
        <v>45000</v>
      </c>
    </row>
    <row r="198" spans="1:10" ht="22.5" customHeight="1">
      <c r="A198" s="170">
        <f t="shared" si="6"/>
        <v>178</v>
      </c>
      <c r="B198" s="183" t="s">
        <v>33</v>
      </c>
      <c r="C198" s="166" t="s">
        <v>722</v>
      </c>
      <c r="D198" s="166" t="s">
        <v>814</v>
      </c>
      <c r="E198" s="50" t="s">
        <v>724</v>
      </c>
      <c r="F198" s="117"/>
      <c r="G198" s="168">
        <v>1295</v>
      </c>
      <c r="H198" s="168">
        <v>1250</v>
      </c>
      <c r="I198" s="187">
        <v>1190</v>
      </c>
      <c r="J198" s="199">
        <v>45000</v>
      </c>
    </row>
    <row r="199" spans="1:10" ht="12.75" customHeight="1">
      <c r="A199" s="170">
        <f t="shared" si="6"/>
        <v>179</v>
      </c>
      <c r="B199" s="183" t="s">
        <v>34</v>
      </c>
      <c r="C199" s="166" t="s">
        <v>722</v>
      </c>
      <c r="D199" s="166" t="s">
        <v>814</v>
      </c>
      <c r="E199" s="50" t="s">
        <v>724</v>
      </c>
      <c r="F199" s="117"/>
      <c r="G199" s="168">
        <v>2255</v>
      </c>
      <c r="H199" s="168">
        <v>2150</v>
      </c>
      <c r="I199" s="187">
        <v>2095</v>
      </c>
      <c r="J199" s="199">
        <v>45000</v>
      </c>
    </row>
    <row r="200" spans="1:10" ht="12.75" customHeight="1">
      <c r="A200" s="170">
        <f t="shared" si="6"/>
        <v>180</v>
      </c>
      <c r="B200" s="183" t="s">
        <v>35</v>
      </c>
      <c r="C200" s="166" t="s">
        <v>722</v>
      </c>
      <c r="D200" s="166" t="s">
        <v>814</v>
      </c>
      <c r="E200" s="50" t="s">
        <v>724</v>
      </c>
      <c r="F200" s="117"/>
      <c r="G200" s="168">
        <v>2255</v>
      </c>
      <c r="H200" s="168">
        <v>2150</v>
      </c>
      <c r="I200" s="187">
        <v>2095</v>
      </c>
      <c r="J200" s="199">
        <v>45000</v>
      </c>
    </row>
    <row r="201" spans="1:10" ht="22.5" customHeight="1">
      <c r="A201" s="170">
        <f t="shared" si="6"/>
        <v>181</v>
      </c>
      <c r="B201" s="183" t="s">
        <v>36</v>
      </c>
      <c r="C201" s="166" t="s">
        <v>722</v>
      </c>
      <c r="D201" s="166" t="s">
        <v>814</v>
      </c>
      <c r="E201" s="50" t="s">
        <v>724</v>
      </c>
      <c r="F201" s="117"/>
      <c r="G201" s="168">
        <v>1820</v>
      </c>
      <c r="H201" s="168">
        <v>1775</v>
      </c>
      <c r="I201" s="187">
        <v>1710</v>
      </c>
      <c r="J201" s="199">
        <v>45000</v>
      </c>
    </row>
    <row r="202" spans="1:10" ht="22.5" customHeight="1">
      <c r="A202" s="170">
        <f t="shared" si="6"/>
        <v>182</v>
      </c>
      <c r="B202" s="183" t="s">
        <v>37</v>
      </c>
      <c r="C202" s="166" t="s">
        <v>722</v>
      </c>
      <c r="D202" s="166" t="s">
        <v>814</v>
      </c>
      <c r="E202" s="50" t="s">
        <v>724</v>
      </c>
      <c r="F202" s="117"/>
      <c r="G202" s="168">
        <v>1820</v>
      </c>
      <c r="H202" s="168">
        <v>1775</v>
      </c>
      <c r="I202" s="187">
        <v>1710</v>
      </c>
      <c r="J202" s="199">
        <v>45000</v>
      </c>
    </row>
    <row r="203" spans="1:10" ht="12.75" customHeight="1">
      <c r="A203" s="54">
        <f t="shared" si="6"/>
        <v>183</v>
      </c>
      <c r="B203" s="82" t="s">
        <v>38</v>
      </c>
      <c r="C203" s="55" t="s">
        <v>722</v>
      </c>
      <c r="D203" s="55" t="s">
        <v>814</v>
      </c>
      <c r="E203" s="5" t="s">
        <v>724</v>
      </c>
      <c r="F203" s="11"/>
      <c r="G203" s="26">
        <v>1410</v>
      </c>
      <c r="H203" s="26">
        <v>1360</v>
      </c>
      <c r="I203" s="19">
        <v>1295</v>
      </c>
      <c r="J203" s="199">
        <v>45000</v>
      </c>
    </row>
    <row r="204" spans="1:10" ht="12.75" customHeight="1">
      <c r="A204" s="54">
        <f t="shared" si="6"/>
        <v>184</v>
      </c>
      <c r="B204" s="82" t="s">
        <v>39</v>
      </c>
      <c r="C204" s="55" t="s">
        <v>722</v>
      </c>
      <c r="D204" s="55" t="s">
        <v>814</v>
      </c>
      <c r="E204" s="5" t="s">
        <v>724</v>
      </c>
      <c r="F204" s="11"/>
      <c r="G204" s="26">
        <v>1410</v>
      </c>
      <c r="H204" s="26">
        <v>1360</v>
      </c>
      <c r="I204" s="19">
        <v>1295</v>
      </c>
      <c r="J204" s="199">
        <v>45000</v>
      </c>
    </row>
    <row r="205" spans="1:10" ht="12.75" customHeight="1">
      <c r="A205" s="54">
        <f t="shared" si="6"/>
        <v>185</v>
      </c>
      <c r="B205" s="82" t="s">
        <v>40</v>
      </c>
      <c r="C205" s="55" t="s">
        <v>722</v>
      </c>
      <c r="D205" s="55" t="s">
        <v>814</v>
      </c>
      <c r="E205" s="5" t="s">
        <v>724</v>
      </c>
      <c r="F205" s="11"/>
      <c r="G205" s="26">
        <v>1275</v>
      </c>
      <c r="H205" s="26">
        <v>1230</v>
      </c>
      <c r="I205" s="19">
        <v>1180</v>
      </c>
      <c r="J205" s="199">
        <v>45000</v>
      </c>
    </row>
    <row r="206" spans="1:10" ht="12.75" customHeight="1">
      <c r="A206" s="54">
        <f t="shared" si="6"/>
        <v>186</v>
      </c>
      <c r="B206" s="82" t="s">
        <v>41</v>
      </c>
      <c r="C206" s="55" t="s">
        <v>722</v>
      </c>
      <c r="D206" s="55" t="s">
        <v>814</v>
      </c>
      <c r="E206" s="5" t="s">
        <v>724</v>
      </c>
      <c r="F206" s="11"/>
      <c r="G206" s="26">
        <v>1275</v>
      </c>
      <c r="H206" s="26">
        <v>1230</v>
      </c>
      <c r="I206" s="19">
        <v>1180</v>
      </c>
      <c r="J206" s="199">
        <v>45000</v>
      </c>
    </row>
    <row r="207" spans="1:10" ht="12.75" customHeight="1">
      <c r="A207" s="54">
        <f t="shared" si="6"/>
        <v>187</v>
      </c>
      <c r="B207" s="82" t="s">
        <v>42</v>
      </c>
      <c r="C207" s="55" t="s">
        <v>722</v>
      </c>
      <c r="D207" s="55" t="s">
        <v>814</v>
      </c>
      <c r="E207" s="5" t="s">
        <v>724</v>
      </c>
      <c r="F207" s="11"/>
      <c r="G207" s="26">
        <v>1870</v>
      </c>
      <c r="H207" s="26">
        <v>1790</v>
      </c>
      <c r="I207" s="19">
        <v>1720</v>
      </c>
      <c r="J207" s="199">
        <v>45000</v>
      </c>
    </row>
    <row r="208" spans="1:10" ht="12.75" customHeight="1">
      <c r="A208" s="54">
        <f t="shared" si="6"/>
        <v>188</v>
      </c>
      <c r="B208" s="82" t="s">
        <v>43</v>
      </c>
      <c r="C208" s="55" t="s">
        <v>722</v>
      </c>
      <c r="D208" s="55" t="s">
        <v>814</v>
      </c>
      <c r="E208" s="5" t="s">
        <v>724</v>
      </c>
      <c r="F208" s="11"/>
      <c r="G208" s="26">
        <v>1870</v>
      </c>
      <c r="H208" s="26">
        <v>1790</v>
      </c>
      <c r="I208" s="19">
        <v>1720</v>
      </c>
      <c r="J208" s="199">
        <v>45000</v>
      </c>
    </row>
    <row r="209" spans="1:10" ht="12.75" customHeight="1">
      <c r="A209" s="54">
        <f t="shared" si="6"/>
        <v>189</v>
      </c>
      <c r="B209" s="82" t="s">
        <v>44</v>
      </c>
      <c r="C209" s="55" t="s">
        <v>722</v>
      </c>
      <c r="D209" s="55" t="s">
        <v>814</v>
      </c>
      <c r="E209" s="5" t="s">
        <v>724</v>
      </c>
      <c r="F209" s="11"/>
      <c r="G209" s="26">
        <v>1640</v>
      </c>
      <c r="H209" s="26">
        <v>1590</v>
      </c>
      <c r="I209" s="19">
        <v>1550</v>
      </c>
      <c r="J209" s="199">
        <v>45000</v>
      </c>
    </row>
    <row r="210" spans="1:10" ht="12.75" customHeight="1">
      <c r="A210" s="54">
        <f t="shared" si="6"/>
        <v>190</v>
      </c>
      <c r="B210" s="82" t="s">
        <v>45</v>
      </c>
      <c r="C210" s="55" t="s">
        <v>722</v>
      </c>
      <c r="D210" s="55" t="s">
        <v>814</v>
      </c>
      <c r="E210" s="5" t="s">
        <v>724</v>
      </c>
      <c r="F210" s="11"/>
      <c r="G210" s="26">
        <v>1640</v>
      </c>
      <c r="H210" s="26">
        <v>1590</v>
      </c>
      <c r="I210" s="19">
        <v>1550</v>
      </c>
      <c r="J210" s="199">
        <v>45000</v>
      </c>
    </row>
    <row r="211" spans="1:10" ht="22.5" customHeight="1">
      <c r="A211" s="60">
        <f t="shared" si="6"/>
        <v>191</v>
      </c>
      <c r="B211" s="85" t="s">
        <v>46</v>
      </c>
      <c r="C211" s="62" t="s">
        <v>722</v>
      </c>
      <c r="D211" s="62" t="s">
        <v>814</v>
      </c>
      <c r="E211" s="63" t="s">
        <v>724</v>
      </c>
      <c r="F211" s="64"/>
      <c r="G211" s="65">
        <v>1705</v>
      </c>
      <c r="H211" s="65">
        <v>1665</v>
      </c>
      <c r="I211" s="184">
        <v>1595</v>
      </c>
      <c r="J211" s="199">
        <v>45000</v>
      </c>
    </row>
    <row r="212" spans="1:10" ht="22.5" customHeight="1">
      <c r="A212" s="60">
        <f t="shared" si="6"/>
        <v>192</v>
      </c>
      <c r="B212" s="85" t="s">
        <v>47</v>
      </c>
      <c r="C212" s="62" t="s">
        <v>722</v>
      </c>
      <c r="D212" s="62" t="s">
        <v>814</v>
      </c>
      <c r="E212" s="63" t="s">
        <v>724</v>
      </c>
      <c r="F212" s="64"/>
      <c r="G212" s="65">
        <v>1705</v>
      </c>
      <c r="H212" s="65">
        <v>1665</v>
      </c>
      <c r="I212" s="184">
        <v>1595</v>
      </c>
      <c r="J212" s="199">
        <v>45000</v>
      </c>
    </row>
    <row r="213" spans="1:10" ht="22.5" customHeight="1">
      <c r="A213" s="60">
        <f t="shared" si="6"/>
        <v>193</v>
      </c>
      <c r="B213" s="85" t="s">
        <v>48</v>
      </c>
      <c r="C213" s="62" t="s">
        <v>722</v>
      </c>
      <c r="D213" s="62" t="s">
        <v>814</v>
      </c>
      <c r="E213" s="63" t="s">
        <v>724</v>
      </c>
      <c r="F213" s="64"/>
      <c r="G213" s="65">
        <v>1350</v>
      </c>
      <c r="H213" s="65">
        <v>1295</v>
      </c>
      <c r="I213" s="184">
        <v>1240</v>
      </c>
      <c r="J213" s="199">
        <v>45000</v>
      </c>
    </row>
    <row r="214" spans="1:10" ht="22.5" customHeight="1">
      <c r="A214" s="60">
        <f t="shared" si="6"/>
        <v>194</v>
      </c>
      <c r="B214" s="85" t="s">
        <v>49</v>
      </c>
      <c r="C214" s="62" t="s">
        <v>722</v>
      </c>
      <c r="D214" s="62" t="s">
        <v>814</v>
      </c>
      <c r="E214" s="63" t="s">
        <v>724</v>
      </c>
      <c r="F214" s="64"/>
      <c r="G214" s="65">
        <v>1350</v>
      </c>
      <c r="H214" s="65">
        <v>1295</v>
      </c>
      <c r="I214" s="184">
        <v>1240</v>
      </c>
      <c r="J214" s="199">
        <v>45000</v>
      </c>
    </row>
    <row r="215" spans="1:10" ht="22.5" customHeight="1">
      <c r="A215" s="60">
        <f t="shared" si="6"/>
        <v>195</v>
      </c>
      <c r="B215" s="85" t="s">
        <v>50</v>
      </c>
      <c r="C215" s="62" t="s">
        <v>722</v>
      </c>
      <c r="D215" s="62" t="s">
        <v>814</v>
      </c>
      <c r="E215" s="63" t="s">
        <v>724</v>
      </c>
      <c r="F215" s="64"/>
      <c r="G215" s="65">
        <v>1905</v>
      </c>
      <c r="H215" s="65">
        <v>1860</v>
      </c>
      <c r="I215" s="184">
        <v>1750</v>
      </c>
      <c r="J215" s="199">
        <v>45000</v>
      </c>
    </row>
    <row r="216" spans="1:10" ht="22.5" customHeight="1">
      <c r="A216" s="60">
        <f t="shared" si="6"/>
        <v>196</v>
      </c>
      <c r="B216" s="85" t="s">
        <v>51</v>
      </c>
      <c r="C216" s="62" t="s">
        <v>722</v>
      </c>
      <c r="D216" s="62" t="s">
        <v>814</v>
      </c>
      <c r="E216" s="63" t="s">
        <v>724</v>
      </c>
      <c r="F216" s="64"/>
      <c r="G216" s="65">
        <v>1905</v>
      </c>
      <c r="H216" s="65">
        <v>1860</v>
      </c>
      <c r="I216" s="184">
        <v>1750</v>
      </c>
      <c r="J216" s="199">
        <v>45000</v>
      </c>
    </row>
    <row r="217" spans="1:10" ht="22.5" customHeight="1">
      <c r="A217" s="60">
        <f t="shared" si="6"/>
        <v>197</v>
      </c>
      <c r="B217" s="85" t="s">
        <v>52</v>
      </c>
      <c r="C217" s="62" t="s">
        <v>722</v>
      </c>
      <c r="D217" s="62" t="s">
        <v>814</v>
      </c>
      <c r="E217" s="63" t="s">
        <v>724</v>
      </c>
      <c r="F217" s="64"/>
      <c r="G217" s="65">
        <v>1550</v>
      </c>
      <c r="H217" s="65">
        <v>1490</v>
      </c>
      <c r="I217" s="184">
        <v>1425</v>
      </c>
      <c r="J217" s="199">
        <v>45000</v>
      </c>
    </row>
    <row r="218" spans="1:10" ht="22.5" customHeight="1">
      <c r="A218" s="60">
        <f t="shared" si="6"/>
        <v>198</v>
      </c>
      <c r="B218" s="85" t="s">
        <v>53</v>
      </c>
      <c r="C218" s="62" t="s">
        <v>722</v>
      </c>
      <c r="D218" s="62" t="s">
        <v>814</v>
      </c>
      <c r="E218" s="63" t="s">
        <v>724</v>
      </c>
      <c r="F218" s="64"/>
      <c r="G218" s="65">
        <v>1550</v>
      </c>
      <c r="H218" s="65">
        <v>1490</v>
      </c>
      <c r="I218" s="184">
        <v>1425</v>
      </c>
      <c r="J218" s="199">
        <v>45000</v>
      </c>
    </row>
    <row r="219" spans="1:10" ht="22.5" customHeight="1">
      <c r="A219" s="60">
        <f t="shared" si="6"/>
        <v>199</v>
      </c>
      <c r="B219" s="85" t="s">
        <v>54</v>
      </c>
      <c r="C219" s="62" t="s">
        <v>722</v>
      </c>
      <c r="D219" s="62" t="s">
        <v>814</v>
      </c>
      <c r="E219" s="63" t="s">
        <v>724</v>
      </c>
      <c r="F219" s="64"/>
      <c r="G219" s="65">
        <v>2995</v>
      </c>
      <c r="H219" s="65">
        <v>2900</v>
      </c>
      <c r="I219" s="184">
        <v>2825</v>
      </c>
      <c r="J219" s="199">
        <v>45000</v>
      </c>
    </row>
    <row r="220" spans="1:10" ht="22.5" customHeight="1">
      <c r="A220" s="60">
        <f t="shared" si="6"/>
        <v>200</v>
      </c>
      <c r="B220" s="85" t="s">
        <v>55</v>
      </c>
      <c r="C220" s="62" t="s">
        <v>722</v>
      </c>
      <c r="D220" s="62" t="s">
        <v>814</v>
      </c>
      <c r="E220" s="63" t="s">
        <v>724</v>
      </c>
      <c r="F220" s="64"/>
      <c r="G220" s="65">
        <v>2995</v>
      </c>
      <c r="H220" s="65">
        <v>2900</v>
      </c>
      <c r="I220" s="184">
        <v>2825</v>
      </c>
      <c r="J220" s="199">
        <v>45000</v>
      </c>
    </row>
    <row r="221" spans="1:10" ht="22.5" customHeight="1">
      <c r="A221" s="60">
        <f t="shared" si="6"/>
        <v>201</v>
      </c>
      <c r="B221" s="85" t="s">
        <v>56</v>
      </c>
      <c r="C221" s="62" t="s">
        <v>722</v>
      </c>
      <c r="D221" s="62" t="s">
        <v>814</v>
      </c>
      <c r="E221" s="63" t="s">
        <v>724</v>
      </c>
      <c r="F221" s="64"/>
      <c r="G221" s="65">
        <v>4960</v>
      </c>
      <c r="H221" s="65">
        <v>4800</v>
      </c>
      <c r="I221" s="184">
        <v>4665</v>
      </c>
      <c r="J221" s="199">
        <v>45000</v>
      </c>
    </row>
    <row r="222" spans="1:10" ht="22.5" customHeight="1">
      <c r="A222" s="60">
        <f t="shared" si="6"/>
        <v>202</v>
      </c>
      <c r="B222" s="85" t="s">
        <v>57</v>
      </c>
      <c r="C222" s="62" t="s">
        <v>722</v>
      </c>
      <c r="D222" s="62" t="s">
        <v>814</v>
      </c>
      <c r="E222" s="63" t="s">
        <v>724</v>
      </c>
      <c r="F222" s="64"/>
      <c r="G222" s="65">
        <v>4960</v>
      </c>
      <c r="H222" s="65">
        <v>4800</v>
      </c>
      <c r="I222" s="184">
        <v>4665</v>
      </c>
      <c r="J222" s="199">
        <v>45000</v>
      </c>
    </row>
    <row r="223" spans="1:10" ht="22.5" customHeight="1">
      <c r="A223" s="60">
        <f t="shared" si="6"/>
        <v>203</v>
      </c>
      <c r="B223" s="85" t="s">
        <v>58</v>
      </c>
      <c r="C223" s="62" t="s">
        <v>722</v>
      </c>
      <c r="D223" s="62" t="s">
        <v>814</v>
      </c>
      <c r="E223" s="63" t="s">
        <v>724</v>
      </c>
      <c r="F223" s="64"/>
      <c r="G223" s="65">
        <v>1620</v>
      </c>
      <c r="H223" s="65">
        <v>1555</v>
      </c>
      <c r="I223" s="184">
        <v>1490</v>
      </c>
      <c r="J223" s="199">
        <v>45000</v>
      </c>
    </row>
    <row r="224" spans="1:10" ht="22.5" customHeight="1">
      <c r="A224" s="60">
        <f t="shared" si="6"/>
        <v>204</v>
      </c>
      <c r="B224" s="85" t="s">
        <v>59</v>
      </c>
      <c r="C224" s="62" t="s">
        <v>722</v>
      </c>
      <c r="D224" s="62" t="s">
        <v>814</v>
      </c>
      <c r="E224" s="63" t="s">
        <v>724</v>
      </c>
      <c r="F224" s="64"/>
      <c r="G224" s="65">
        <v>1620</v>
      </c>
      <c r="H224" s="65">
        <v>1555</v>
      </c>
      <c r="I224" s="184">
        <v>1490</v>
      </c>
      <c r="J224" s="199">
        <v>45000</v>
      </c>
    </row>
    <row r="225" spans="1:10" ht="22.5" customHeight="1">
      <c r="A225" s="60">
        <f t="shared" si="6"/>
        <v>205</v>
      </c>
      <c r="B225" s="85" t="s">
        <v>60</v>
      </c>
      <c r="C225" s="62" t="s">
        <v>722</v>
      </c>
      <c r="D225" s="62" t="s">
        <v>814</v>
      </c>
      <c r="E225" s="63" t="s">
        <v>724</v>
      </c>
      <c r="F225" s="64"/>
      <c r="G225" s="65">
        <v>2055</v>
      </c>
      <c r="H225" s="65">
        <v>1980</v>
      </c>
      <c r="I225" s="184">
        <v>1895</v>
      </c>
      <c r="J225" s="199">
        <v>45000</v>
      </c>
    </row>
    <row r="226" spans="1:10" ht="23.25" customHeight="1">
      <c r="A226" s="188">
        <f t="shared" si="6"/>
        <v>206</v>
      </c>
      <c r="B226" s="189" t="s">
        <v>61</v>
      </c>
      <c r="C226" s="190" t="s">
        <v>722</v>
      </c>
      <c r="D226" s="190" t="s">
        <v>814</v>
      </c>
      <c r="E226" s="67" t="s">
        <v>724</v>
      </c>
      <c r="F226" s="191"/>
      <c r="G226" s="192">
        <v>2055</v>
      </c>
      <c r="H226" s="192">
        <v>1980</v>
      </c>
      <c r="I226" s="193">
        <v>1895</v>
      </c>
      <c r="J226" s="199">
        <v>45000</v>
      </c>
    </row>
    <row r="227" spans="1:10" ht="15.75" customHeight="1">
      <c r="A227" s="362" t="s">
        <v>62</v>
      </c>
      <c r="B227" s="363"/>
      <c r="C227" s="363"/>
      <c r="D227" s="363"/>
      <c r="E227" s="363"/>
      <c r="F227" s="363"/>
      <c r="G227" s="363"/>
      <c r="H227" s="363"/>
      <c r="I227" s="364"/>
    </row>
    <row r="228" spans="1:10" ht="22.5" customHeight="1">
      <c r="A228" s="100">
        <f>A226+1</f>
        <v>207</v>
      </c>
      <c r="B228" s="114" t="s">
        <v>63</v>
      </c>
      <c r="C228" s="101" t="s">
        <v>722</v>
      </c>
      <c r="D228" s="101" t="s">
        <v>814</v>
      </c>
      <c r="E228" s="16" t="s">
        <v>724</v>
      </c>
      <c r="F228" s="102"/>
      <c r="G228" s="103">
        <v>4345</v>
      </c>
      <c r="H228" s="103">
        <v>4195</v>
      </c>
      <c r="I228" s="104">
        <v>4085</v>
      </c>
      <c r="J228" s="199">
        <v>45000</v>
      </c>
    </row>
    <row r="229" spans="1:10" ht="22.5" customHeight="1">
      <c r="A229" s="105">
        <f t="shared" ref="A229:A247" si="7">A228+1</f>
        <v>208</v>
      </c>
      <c r="B229" s="45" t="s">
        <v>64</v>
      </c>
      <c r="C229" s="106" t="s">
        <v>722</v>
      </c>
      <c r="D229" s="106" t="s">
        <v>814</v>
      </c>
      <c r="E229" s="5" t="s">
        <v>724</v>
      </c>
      <c r="F229" s="107"/>
      <c r="G229" s="56">
        <v>8450</v>
      </c>
      <c r="H229" s="56">
        <v>8095</v>
      </c>
      <c r="I229" s="108">
        <v>7795</v>
      </c>
      <c r="J229" s="199">
        <v>45000</v>
      </c>
    </row>
    <row r="230" spans="1:10" ht="22.5" customHeight="1">
      <c r="A230" s="105">
        <f t="shared" si="7"/>
        <v>209</v>
      </c>
      <c r="B230" s="45" t="s">
        <v>65</v>
      </c>
      <c r="C230" s="106" t="s">
        <v>722</v>
      </c>
      <c r="D230" s="106" t="s">
        <v>814</v>
      </c>
      <c r="E230" s="5" t="s">
        <v>724</v>
      </c>
      <c r="F230" s="107"/>
      <c r="G230" s="56">
        <v>8450</v>
      </c>
      <c r="H230" s="56">
        <v>8095</v>
      </c>
      <c r="I230" s="108">
        <v>7795</v>
      </c>
      <c r="J230" s="199">
        <v>45000</v>
      </c>
    </row>
    <row r="231" spans="1:10" ht="22.5" customHeight="1">
      <c r="A231" s="105">
        <f t="shared" si="7"/>
        <v>210</v>
      </c>
      <c r="B231" s="45" t="s">
        <v>66</v>
      </c>
      <c r="C231" s="106" t="s">
        <v>722</v>
      </c>
      <c r="D231" s="106" t="s">
        <v>814</v>
      </c>
      <c r="E231" s="5" t="s">
        <v>724</v>
      </c>
      <c r="F231" s="107"/>
      <c r="G231" s="56">
        <v>12815</v>
      </c>
      <c r="H231" s="56">
        <v>12075</v>
      </c>
      <c r="I231" s="109">
        <v>11550</v>
      </c>
      <c r="J231" s="199">
        <v>45000</v>
      </c>
    </row>
    <row r="232" spans="1:10" ht="22.5" customHeight="1">
      <c r="A232" s="105">
        <f t="shared" si="7"/>
        <v>211</v>
      </c>
      <c r="B232" s="45" t="s">
        <v>67</v>
      </c>
      <c r="C232" s="106" t="s">
        <v>722</v>
      </c>
      <c r="D232" s="106" t="s">
        <v>814</v>
      </c>
      <c r="E232" s="5" t="s">
        <v>724</v>
      </c>
      <c r="F232" s="107"/>
      <c r="G232" s="56">
        <v>19625</v>
      </c>
      <c r="H232" s="56">
        <v>18890</v>
      </c>
      <c r="I232" s="109">
        <v>18445</v>
      </c>
      <c r="J232" s="199">
        <v>45000</v>
      </c>
    </row>
    <row r="233" spans="1:10" ht="22.5" customHeight="1">
      <c r="A233" s="105">
        <f t="shared" si="7"/>
        <v>212</v>
      </c>
      <c r="B233" s="45" t="s">
        <v>68</v>
      </c>
      <c r="C233" s="106" t="s">
        <v>722</v>
      </c>
      <c r="D233" s="106" t="s">
        <v>814</v>
      </c>
      <c r="E233" s="5" t="s">
        <v>724</v>
      </c>
      <c r="F233" s="107"/>
      <c r="G233" s="56">
        <v>13160</v>
      </c>
      <c r="H233" s="56">
        <v>12850</v>
      </c>
      <c r="I233" s="109">
        <v>12380</v>
      </c>
      <c r="J233" s="199">
        <v>45000</v>
      </c>
    </row>
    <row r="234" spans="1:10" ht="22.5" customHeight="1">
      <c r="A234" s="105">
        <f t="shared" si="7"/>
        <v>213</v>
      </c>
      <c r="B234" s="45" t="s">
        <v>69</v>
      </c>
      <c r="C234" s="106" t="s">
        <v>722</v>
      </c>
      <c r="D234" s="106" t="s">
        <v>814</v>
      </c>
      <c r="E234" s="5" t="s">
        <v>724</v>
      </c>
      <c r="F234" s="107"/>
      <c r="G234" s="56">
        <v>3960</v>
      </c>
      <c r="H234" s="56">
        <v>3890</v>
      </c>
      <c r="I234" s="109">
        <v>3855</v>
      </c>
      <c r="J234" s="199">
        <v>45000</v>
      </c>
    </row>
    <row r="235" spans="1:10" ht="22.5" customHeight="1">
      <c r="A235" s="105">
        <f t="shared" si="7"/>
        <v>214</v>
      </c>
      <c r="B235" s="45" t="s">
        <v>70</v>
      </c>
      <c r="C235" s="106" t="s">
        <v>722</v>
      </c>
      <c r="D235" s="106" t="s">
        <v>814</v>
      </c>
      <c r="E235" s="5" t="s">
        <v>724</v>
      </c>
      <c r="F235" s="107"/>
      <c r="G235" s="56">
        <v>5095</v>
      </c>
      <c r="H235" s="56">
        <v>5010</v>
      </c>
      <c r="I235" s="109">
        <v>4940</v>
      </c>
      <c r="J235" s="199">
        <v>45000</v>
      </c>
    </row>
    <row r="236" spans="1:10" ht="22.5" customHeight="1">
      <c r="A236" s="105">
        <f t="shared" si="7"/>
        <v>215</v>
      </c>
      <c r="B236" s="45" t="s">
        <v>71</v>
      </c>
      <c r="C236" s="106" t="s">
        <v>722</v>
      </c>
      <c r="D236" s="106" t="s">
        <v>814</v>
      </c>
      <c r="E236" s="5" t="s">
        <v>724</v>
      </c>
      <c r="F236" s="107"/>
      <c r="G236" s="56">
        <v>6375</v>
      </c>
      <c r="H236" s="56">
        <v>6290</v>
      </c>
      <c r="I236" s="109">
        <v>6220</v>
      </c>
      <c r="J236" s="199">
        <v>45000</v>
      </c>
    </row>
    <row r="237" spans="1:10" ht="22.5" customHeight="1">
      <c r="A237" s="105">
        <f t="shared" si="7"/>
        <v>216</v>
      </c>
      <c r="B237" s="45" t="s">
        <v>72</v>
      </c>
      <c r="C237" s="106" t="s">
        <v>722</v>
      </c>
      <c r="D237" s="106" t="s">
        <v>814</v>
      </c>
      <c r="E237" s="5" t="s">
        <v>724</v>
      </c>
      <c r="F237" s="107"/>
      <c r="G237" s="56">
        <v>6410</v>
      </c>
      <c r="H237" s="56">
        <v>6330</v>
      </c>
      <c r="I237" s="109">
        <v>6200</v>
      </c>
      <c r="J237" s="199">
        <v>45000</v>
      </c>
    </row>
    <row r="238" spans="1:10" ht="22.5" customHeight="1">
      <c r="A238" s="105">
        <f t="shared" si="7"/>
        <v>217</v>
      </c>
      <c r="B238" s="45" t="s">
        <v>73</v>
      </c>
      <c r="C238" s="106" t="s">
        <v>722</v>
      </c>
      <c r="D238" s="106" t="s">
        <v>814</v>
      </c>
      <c r="E238" s="5" t="s">
        <v>724</v>
      </c>
      <c r="F238" s="107"/>
      <c r="G238" s="56">
        <v>7920</v>
      </c>
      <c r="H238" s="56">
        <v>7825</v>
      </c>
      <c r="I238" s="109">
        <v>7610</v>
      </c>
      <c r="J238" s="199">
        <v>45000</v>
      </c>
    </row>
    <row r="239" spans="1:10" ht="22.5" customHeight="1">
      <c r="A239" s="105">
        <f t="shared" si="7"/>
        <v>218</v>
      </c>
      <c r="B239" s="45" t="s">
        <v>74</v>
      </c>
      <c r="C239" s="106" t="s">
        <v>722</v>
      </c>
      <c r="D239" s="106" t="s">
        <v>814</v>
      </c>
      <c r="E239" s="5" t="s">
        <v>724</v>
      </c>
      <c r="F239" s="107"/>
      <c r="G239" s="56">
        <v>9440</v>
      </c>
      <c r="H239" s="56">
        <v>9370</v>
      </c>
      <c r="I239" s="109">
        <v>9290</v>
      </c>
      <c r="J239" s="199">
        <v>45000</v>
      </c>
    </row>
    <row r="240" spans="1:10" ht="22.5" customHeight="1">
      <c r="A240" s="105">
        <f t="shared" si="7"/>
        <v>219</v>
      </c>
      <c r="B240" s="45" t="s">
        <v>66</v>
      </c>
      <c r="C240" s="106" t="s">
        <v>722</v>
      </c>
      <c r="D240" s="106" t="s">
        <v>814</v>
      </c>
      <c r="E240" s="5" t="s">
        <v>724</v>
      </c>
      <c r="F240" s="107"/>
      <c r="G240" s="56">
        <v>10985</v>
      </c>
      <c r="H240" s="56">
        <v>10820</v>
      </c>
      <c r="I240" s="109">
        <v>10795</v>
      </c>
      <c r="J240" s="199">
        <v>45000</v>
      </c>
    </row>
    <row r="241" spans="1:10" ht="22.5" customHeight="1">
      <c r="A241" s="105">
        <f t="shared" si="7"/>
        <v>220</v>
      </c>
      <c r="B241" s="45" t="s">
        <v>75</v>
      </c>
      <c r="C241" s="106" t="s">
        <v>722</v>
      </c>
      <c r="D241" s="106" t="s">
        <v>814</v>
      </c>
      <c r="E241" s="5" t="s">
        <v>724</v>
      </c>
      <c r="F241" s="107"/>
      <c r="G241" s="56">
        <v>11665</v>
      </c>
      <c r="H241" s="56">
        <v>11500</v>
      </c>
      <c r="I241" s="109">
        <v>11420</v>
      </c>
      <c r="J241" s="199">
        <v>45000</v>
      </c>
    </row>
    <row r="242" spans="1:10" ht="22.5" customHeight="1">
      <c r="A242" s="105">
        <f t="shared" si="7"/>
        <v>221</v>
      </c>
      <c r="B242" s="45" t="s">
        <v>68</v>
      </c>
      <c r="C242" s="106" t="s">
        <v>722</v>
      </c>
      <c r="D242" s="106" t="s">
        <v>814</v>
      </c>
      <c r="E242" s="5" t="s">
        <v>724</v>
      </c>
      <c r="F242" s="107"/>
      <c r="G242" s="56">
        <v>11995</v>
      </c>
      <c r="H242" s="56">
        <v>11840</v>
      </c>
      <c r="I242" s="109">
        <v>11750</v>
      </c>
      <c r="J242" s="199">
        <v>45000</v>
      </c>
    </row>
    <row r="243" spans="1:10" ht="22.5" customHeight="1">
      <c r="A243" s="105">
        <f t="shared" si="7"/>
        <v>222</v>
      </c>
      <c r="B243" s="45" t="s">
        <v>76</v>
      </c>
      <c r="C243" s="106" t="s">
        <v>722</v>
      </c>
      <c r="D243" s="106" t="s">
        <v>814</v>
      </c>
      <c r="E243" s="5" t="s">
        <v>724</v>
      </c>
      <c r="F243" s="107"/>
      <c r="G243" s="56">
        <v>12445</v>
      </c>
      <c r="H243" s="56">
        <v>12380</v>
      </c>
      <c r="I243" s="109">
        <v>12310</v>
      </c>
      <c r="J243" s="199">
        <v>45000</v>
      </c>
    </row>
    <row r="244" spans="1:10" ht="22.5" customHeight="1">
      <c r="A244" s="105">
        <f t="shared" si="7"/>
        <v>223</v>
      </c>
      <c r="B244" s="45" t="s">
        <v>77</v>
      </c>
      <c r="C244" s="106" t="s">
        <v>722</v>
      </c>
      <c r="D244" s="106" t="s">
        <v>814</v>
      </c>
      <c r="E244" s="5" t="s">
        <v>724</v>
      </c>
      <c r="F244" s="107"/>
      <c r="G244" s="56">
        <v>13920</v>
      </c>
      <c r="H244" s="56">
        <v>13880</v>
      </c>
      <c r="I244" s="109">
        <v>13810</v>
      </c>
      <c r="J244" s="199">
        <v>45000</v>
      </c>
    </row>
    <row r="245" spans="1:10" ht="22.5" customHeight="1">
      <c r="A245" s="105">
        <f t="shared" si="7"/>
        <v>224</v>
      </c>
      <c r="B245" s="45" t="s">
        <v>78</v>
      </c>
      <c r="C245" s="106" t="s">
        <v>722</v>
      </c>
      <c r="D245" s="106" t="s">
        <v>814</v>
      </c>
      <c r="E245" s="5" t="s">
        <v>724</v>
      </c>
      <c r="F245" s="107"/>
      <c r="G245" s="56">
        <v>16410</v>
      </c>
      <c r="H245" s="56">
        <v>16330</v>
      </c>
      <c r="I245" s="109">
        <v>16250</v>
      </c>
      <c r="J245" s="199">
        <v>45000</v>
      </c>
    </row>
    <row r="246" spans="1:10" ht="22.5" customHeight="1">
      <c r="A246" s="105">
        <f t="shared" si="7"/>
        <v>225</v>
      </c>
      <c r="B246" s="45" t="s">
        <v>79</v>
      </c>
      <c r="C246" s="106" t="s">
        <v>722</v>
      </c>
      <c r="D246" s="106" t="s">
        <v>814</v>
      </c>
      <c r="E246" s="5" t="s">
        <v>724</v>
      </c>
      <c r="F246" s="107"/>
      <c r="G246" s="56">
        <v>17460</v>
      </c>
      <c r="H246" s="56">
        <v>17375</v>
      </c>
      <c r="I246" s="109">
        <v>17280</v>
      </c>
      <c r="J246" s="199">
        <v>45000</v>
      </c>
    </row>
    <row r="247" spans="1:10" ht="23.25" customHeight="1">
      <c r="A247" s="105">
        <f t="shared" si="7"/>
        <v>226</v>
      </c>
      <c r="B247" s="115" t="s">
        <v>67</v>
      </c>
      <c r="C247" s="110" t="s">
        <v>722</v>
      </c>
      <c r="D247" s="110" t="s">
        <v>814</v>
      </c>
      <c r="E247" s="18" t="s">
        <v>724</v>
      </c>
      <c r="F247" s="111"/>
      <c r="G247" s="112">
        <v>17460</v>
      </c>
      <c r="H247" s="112">
        <v>17375</v>
      </c>
      <c r="I247" s="113">
        <v>17280</v>
      </c>
      <c r="J247" s="199">
        <v>45000</v>
      </c>
    </row>
    <row r="248" spans="1:10" ht="15.75" customHeight="1">
      <c r="A248" s="362" t="s">
        <v>80</v>
      </c>
      <c r="B248" s="363"/>
      <c r="C248" s="363"/>
      <c r="D248" s="363"/>
      <c r="E248" s="363"/>
      <c r="F248" s="363"/>
      <c r="G248" s="363"/>
      <c r="H248" s="363"/>
      <c r="I248" s="364"/>
    </row>
    <row r="249" spans="1:10" ht="12.75" customHeight="1">
      <c r="A249" s="194">
        <f>A233+1</f>
        <v>213</v>
      </c>
      <c r="B249" s="32" t="s">
        <v>81</v>
      </c>
      <c r="C249" s="5" t="s">
        <v>868</v>
      </c>
      <c r="D249" s="5" t="s">
        <v>814</v>
      </c>
      <c r="E249" s="5" t="s">
        <v>724</v>
      </c>
      <c r="F249" s="11"/>
      <c r="G249" s="15">
        <v>43.99</v>
      </c>
      <c r="H249" s="15">
        <v>41.5</v>
      </c>
      <c r="I249" s="15">
        <v>39.9</v>
      </c>
      <c r="J249" s="199">
        <v>45000</v>
      </c>
    </row>
    <row r="250" spans="1:10" ht="12.75" customHeight="1">
      <c r="A250" s="194">
        <f t="shared" ref="A250:A281" si="8">A249+1</f>
        <v>214</v>
      </c>
      <c r="B250" s="32" t="s">
        <v>82</v>
      </c>
      <c r="C250" s="5" t="s">
        <v>868</v>
      </c>
      <c r="D250" s="5" t="s">
        <v>814</v>
      </c>
      <c r="E250" s="5" t="s">
        <v>724</v>
      </c>
      <c r="F250" s="11"/>
      <c r="G250" s="15">
        <v>43.99</v>
      </c>
      <c r="H250" s="15">
        <v>41.5</v>
      </c>
      <c r="I250" s="15">
        <v>39.9</v>
      </c>
      <c r="J250" s="199">
        <v>45000</v>
      </c>
    </row>
    <row r="251" spans="1:10" ht="12.75" customHeight="1">
      <c r="A251" s="194">
        <f t="shared" si="8"/>
        <v>215</v>
      </c>
      <c r="B251" s="32" t="s">
        <v>83</v>
      </c>
      <c r="C251" s="5" t="s">
        <v>868</v>
      </c>
      <c r="D251" s="5" t="s">
        <v>814</v>
      </c>
      <c r="E251" s="5" t="s">
        <v>724</v>
      </c>
      <c r="F251" s="11"/>
      <c r="G251" s="15">
        <v>43.99</v>
      </c>
      <c r="H251" s="15">
        <v>41.5</v>
      </c>
      <c r="I251" s="15">
        <v>39.9</v>
      </c>
      <c r="J251" s="199">
        <v>45000</v>
      </c>
    </row>
    <row r="252" spans="1:10" ht="12.75" customHeight="1">
      <c r="A252" s="116">
        <f t="shared" si="8"/>
        <v>216</v>
      </c>
      <c r="B252" s="120" t="s">
        <v>84</v>
      </c>
      <c r="C252" s="50" t="s">
        <v>722</v>
      </c>
      <c r="D252" s="50" t="s">
        <v>814</v>
      </c>
      <c r="E252" s="50" t="s">
        <v>724</v>
      </c>
      <c r="F252" s="117"/>
      <c r="G252" s="118">
        <v>180</v>
      </c>
      <c r="H252" s="118">
        <v>170</v>
      </c>
      <c r="I252" s="119">
        <v>160</v>
      </c>
      <c r="J252" s="199">
        <v>45000</v>
      </c>
    </row>
    <row r="253" spans="1:10" ht="12.75" customHeight="1">
      <c r="A253" s="29">
        <f t="shared" si="8"/>
        <v>217</v>
      </c>
      <c r="B253" s="32" t="s">
        <v>85</v>
      </c>
      <c r="C253" s="5" t="s">
        <v>868</v>
      </c>
      <c r="D253" s="5" t="s">
        <v>814</v>
      </c>
      <c r="E253" s="5" t="s">
        <v>724</v>
      </c>
      <c r="F253" s="11"/>
      <c r="G253" s="15">
        <v>39.9</v>
      </c>
      <c r="H253" s="15">
        <v>37.5</v>
      </c>
      <c r="I253" s="20">
        <v>36.5</v>
      </c>
      <c r="J253" s="199">
        <v>45000</v>
      </c>
    </row>
    <row r="254" spans="1:10" ht="12.75" customHeight="1">
      <c r="A254" s="29">
        <f t="shared" si="8"/>
        <v>218</v>
      </c>
      <c r="B254" s="32" t="s">
        <v>86</v>
      </c>
      <c r="C254" s="5" t="s">
        <v>868</v>
      </c>
      <c r="D254" s="5" t="s">
        <v>814</v>
      </c>
      <c r="E254" s="5" t="s">
        <v>724</v>
      </c>
      <c r="F254" s="11"/>
      <c r="G254" s="15">
        <v>39.9</v>
      </c>
      <c r="H254" s="15">
        <v>37.5</v>
      </c>
      <c r="I254" s="20">
        <v>36.5</v>
      </c>
      <c r="J254" s="199">
        <v>45000</v>
      </c>
    </row>
    <row r="255" spans="1:10" ht="12.75" customHeight="1">
      <c r="A255" s="29">
        <f t="shared" si="8"/>
        <v>219</v>
      </c>
      <c r="B255" s="32" t="s">
        <v>87</v>
      </c>
      <c r="C255" s="5" t="s">
        <v>868</v>
      </c>
      <c r="D255" s="5" t="s">
        <v>814</v>
      </c>
      <c r="E255" s="5" t="s">
        <v>724</v>
      </c>
      <c r="F255" s="11"/>
      <c r="G255" s="15">
        <v>39.9</v>
      </c>
      <c r="H255" s="15">
        <v>37.5</v>
      </c>
      <c r="I255" s="20">
        <v>36.5</v>
      </c>
      <c r="J255" s="199">
        <v>45000</v>
      </c>
    </row>
    <row r="256" spans="1:10" ht="12.75" customHeight="1">
      <c r="A256" s="116">
        <f t="shared" si="8"/>
        <v>220</v>
      </c>
      <c r="B256" s="120" t="s">
        <v>88</v>
      </c>
      <c r="C256" s="50" t="s">
        <v>722</v>
      </c>
      <c r="D256" s="50" t="s">
        <v>814</v>
      </c>
      <c r="E256" s="50" t="s">
        <v>724</v>
      </c>
      <c r="F256" s="117"/>
      <c r="G256" s="118">
        <v>160</v>
      </c>
      <c r="H256" s="118">
        <v>155</v>
      </c>
      <c r="I256" s="119">
        <v>150</v>
      </c>
      <c r="J256" s="199">
        <v>45000</v>
      </c>
    </row>
    <row r="257" spans="1:10" ht="12.75" customHeight="1">
      <c r="A257" s="29">
        <f t="shared" si="8"/>
        <v>221</v>
      </c>
      <c r="B257" s="32" t="s">
        <v>89</v>
      </c>
      <c r="C257" s="5" t="s">
        <v>868</v>
      </c>
      <c r="D257" s="5" t="s">
        <v>814</v>
      </c>
      <c r="E257" s="5" t="s">
        <v>724</v>
      </c>
      <c r="F257" s="11"/>
      <c r="G257" s="15">
        <v>65</v>
      </c>
      <c r="H257" s="15">
        <v>63</v>
      </c>
      <c r="I257" s="20">
        <v>59.5</v>
      </c>
      <c r="J257" s="199">
        <v>45000</v>
      </c>
    </row>
    <row r="258" spans="1:10" ht="12.75" customHeight="1">
      <c r="A258" s="29">
        <f t="shared" si="8"/>
        <v>222</v>
      </c>
      <c r="B258" s="32" t="s">
        <v>90</v>
      </c>
      <c r="C258" s="5" t="s">
        <v>868</v>
      </c>
      <c r="D258" s="5" t="s">
        <v>814</v>
      </c>
      <c r="E258" s="5" t="s">
        <v>724</v>
      </c>
      <c r="F258" s="11"/>
      <c r="G258" s="15">
        <v>65</v>
      </c>
      <c r="H258" s="15">
        <v>63</v>
      </c>
      <c r="I258" s="20">
        <v>59.5</v>
      </c>
      <c r="J258" s="199">
        <v>45000</v>
      </c>
    </row>
    <row r="259" spans="1:10" ht="12.75" customHeight="1">
      <c r="A259" s="29">
        <f t="shared" si="8"/>
        <v>223</v>
      </c>
      <c r="B259" s="32" t="s">
        <v>91</v>
      </c>
      <c r="C259" s="5" t="s">
        <v>868</v>
      </c>
      <c r="D259" s="5" t="s">
        <v>814</v>
      </c>
      <c r="E259" s="5" t="s">
        <v>724</v>
      </c>
      <c r="F259" s="11"/>
      <c r="G259" s="15">
        <v>65</v>
      </c>
      <c r="H259" s="15">
        <v>63</v>
      </c>
      <c r="I259" s="20">
        <v>59.5</v>
      </c>
      <c r="J259" s="199">
        <v>45000</v>
      </c>
    </row>
    <row r="260" spans="1:10" ht="22.5" customHeight="1">
      <c r="A260" s="116">
        <f t="shared" si="8"/>
        <v>224</v>
      </c>
      <c r="B260" s="120" t="s">
        <v>92</v>
      </c>
      <c r="C260" s="50" t="s">
        <v>722</v>
      </c>
      <c r="D260" s="50" t="s">
        <v>814</v>
      </c>
      <c r="E260" s="50" t="s">
        <v>724</v>
      </c>
      <c r="F260" s="117"/>
      <c r="G260" s="118">
        <v>260</v>
      </c>
      <c r="H260" s="118">
        <v>250</v>
      </c>
      <c r="I260" s="119">
        <v>240</v>
      </c>
      <c r="J260" s="199">
        <v>45000</v>
      </c>
    </row>
    <row r="261" spans="1:10" ht="12.75" customHeight="1">
      <c r="A261" s="29">
        <f t="shared" si="8"/>
        <v>225</v>
      </c>
      <c r="B261" s="32" t="s">
        <v>93</v>
      </c>
      <c r="C261" s="5" t="s">
        <v>868</v>
      </c>
      <c r="D261" s="5" t="s">
        <v>814</v>
      </c>
      <c r="E261" s="5" t="s">
        <v>724</v>
      </c>
      <c r="F261" s="11"/>
      <c r="G261" s="15">
        <v>71</v>
      </c>
      <c r="H261" s="15">
        <v>68</v>
      </c>
      <c r="I261" s="20">
        <v>66.5</v>
      </c>
      <c r="J261" s="199">
        <v>45000</v>
      </c>
    </row>
    <row r="262" spans="1:10" ht="12.75" customHeight="1">
      <c r="A262" s="29">
        <f t="shared" si="8"/>
        <v>226</v>
      </c>
      <c r="B262" s="32" t="s">
        <v>94</v>
      </c>
      <c r="C262" s="5" t="s">
        <v>868</v>
      </c>
      <c r="D262" s="5" t="s">
        <v>814</v>
      </c>
      <c r="E262" s="5" t="s">
        <v>724</v>
      </c>
      <c r="F262" s="11"/>
      <c r="G262" s="15">
        <v>71</v>
      </c>
      <c r="H262" s="15">
        <v>68</v>
      </c>
      <c r="I262" s="20">
        <v>66.5</v>
      </c>
      <c r="J262" s="199">
        <v>45000</v>
      </c>
    </row>
    <row r="263" spans="1:10" ht="12.75" customHeight="1">
      <c r="A263" s="29">
        <f t="shared" si="8"/>
        <v>227</v>
      </c>
      <c r="B263" s="32" t="s">
        <v>95</v>
      </c>
      <c r="C263" s="5" t="s">
        <v>868</v>
      </c>
      <c r="D263" s="5" t="s">
        <v>814</v>
      </c>
      <c r="E263" s="5" t="s">
        <v>724</v>
      </c>
      <c r="F263" s="11"/>
      <c r="G263" s="15">
        <v>71</v>
      </c>
      <c r="H263" s="15">
        <v>68</v>
      </c>
      <c r="I263" s="20">
        <v>66.5</v>
      </c>
      <c r="J263" s="199">
        <v>45000</v>
      </c>
    </row>
    <row r="264" spans="1:10" ht="22.5" customHeight="1">
      <c r="A264" s="116">
        <f t="shared" si="8"/>
        <v>228</v>
      </c>
      <c r="B264" s="120" t="s">
        <v>96</v>
      </c>
      <c r="C264" s="50" t="s">
        <v>722</v>
      </c>
      <c r="D264" s="50" t="s">
        <v>814</v>
      </c>
      <c r="E264" s="50" t="s">
        <v>724</v>
      </c>
      <c r="F264" s="117"/>
      <c r="G264" s="118">
        <v>285</v>
      </c>
      <c r="H264" s="118">
        <v>270</v>
      </c>
      <c r="I264" s="119">
        <v>265</v>
      </c>
      <c r="J264" s="199">
        <v>45000</v>
      </c>
    </row>
    <row r="265" spans="1:10" ht="12.75" customHeight="1">
      <c r="A265" s="29">
        <f t="shared" si="8"/>
        <v>229</v>
      </c>
      <c r="B265" s="32" t="s">
        <v>97</v>
      </c>
      <c r="C265" s="5" t="s">
        <v>868</v>
      </c>
      <c r="D265" s="5" t="s">
        <v>814</v>
      </c>
      <c r="E265" s="5" t="s">
        <v>724</v>
      </c>
      <c r="F265" s="11"/>
      <c r="G265" s="15">
        <v>90</v>
      </c>
      <c r="H265" s="15">
        <v>85</v>
      </c>
      <c r="I265" s="20">
        <v>79.5</v>
      </c>
      <c r="J265" s="199">
        <v>45000</v>
      </c>
    </row>
    <row r="266" spans="1:10" ht="12.75" customHeight="1">
      <c r="A266" s="29">
        <f t="shared" si="8"/>
        <v>230</v>
      </c>
      <c r="B266" s="32" t="s">
        <v>98</v>
      </c>
      <c r="C266" s="5" t="s">
        <v>868</v>
      </c>
      <c r="D266" s="5" t="s">
        <v>814</v>
      </c>
      <c r="E266" s="5" t="s">
        <v>724</v>
      </c>
      <c r="F266" s="11"/>
      <c r="G266" s="15">
        <v>90</v>
      </c>
      <c r="H266" s="15">
        <v>85</v>
      </c>
      <c r="I266" s="20">
        <v>79.5</v>
      </c>
      <c r="J266" s="199">
        <v>45000</v>
      </c>
    </row>
    <row r="267" spans="1:10" ht="12.75" customHeight="1">
      <c r="A267" s="29">
        <f t="shared" si="8"/>
        <v>231</v>
      </c>
      <c r="B267" s="32" t="s">
        <v>99</v>
      </c>
      <c r="C267" s="5" t="s">
        <v>868</v>
      </c>
      <c r="D267" s="5" t="s">
        <v>814</v>
      </c>
      <c r="E267" s="5" t="s">
        <v>724</v>
      </c>
      <c r="F267" s="11"/>
      <c r="G267" s="15">
        <v>90</v>
      </c>
      <c r="H267" s="15">
        <v>85</v>
      </c>
      <c r="I267" s="20">
        <v>79.5</v>
      </c>
      <c r="J267" s="199">
        <v>45000</v>
      </c>
    </row>
    <row r="268" spans="1:10" ht="22.5" customHeight="1">
      <c r="A268" s="116">
        <f t="shared" si="8"/>
        <v>232</v>
      </c>
      <c r="B268" s="120" t="s">
        <v>100</v>
      </c>
      <c r="C268" s="50" t="s">
        <v>722</v>
      </c>
      <c r="D268" s="50" t="s">
        <v>814</v>
      </c>
      <c r="E268" s="50" t="s">
        <v>724</v>
      </c>
      <c r="F268" s="117"/>
      <c r="G268" s="118">
        <v>360</v>
      </c>
      <c r="H268" s="118">
        <v>340</v>
      </c>
      <c r="I268" s="119">
        <v>320</v>
      </c>
      <c r="J268" s="199">
        <v>45000</v>
      </c>
    </row>
    <row r="269" spans="1:10" ht="12.75" customHeight="1">
      <c r="A269" s="29">
        <f t="shared" si="8"/>
        <v>233</v>
      </c>
      <c r="B269" s="10" t="s">
        <v>101</v>
      </c>
      <c r="C269" s="5" t="s">
        <v>868</v>
      </c>
      <c r="D269" s="5" t="s">
        <v>814</v>
      </c>
      <c r="E269" s="5" t="s">
        <v>724</v>
      </c>
      <c r="F269" s="11"/>
      <c r="G269" s="15">
        <v>71</v>
      </c>
      <c r="H269" s="15">
        <v>68</v>
      </c>
      <c r="I269" s="20">
        <v>66.5</v>
      </c>
      <c r="J269" s="199">
        <v>45000</v>
      </c>
    </row>
    <row r="270" spans="1:10" ht="12.75" customHeight="1">
      <c r="A270" s="29">
        <f t="shared" si="8"/>
        <v>234</v>
      </c>
      <c r="B270" s="10" t="s">
        <v>102</v>
      </c>
      <c r="C270" s="5" t="s">
        <v>868</v>
      </c>
      <c r="D270" s="5" t="s">
        <v>814</v>
      </c>
      <c r="E270" s="5" t="s">
        <v>724</v>
      </c>
      <c r="F270" s="11"/>
      <c r="G270" s="15">
        <v>71</v>
      </c>
      <c r="H270" s="15">
        <v>68</v>
      </c>
      <c r="I270" s="20">
        <v>66.5</v>
      </c>
      <c r="J270" s="199">
        <v>45000</v>
      </c>
    </row>
    <row r="271" spans="1:10" ht="12.75" customHeight="1">
      <c r="A271" s="29">
        <f t="shared" si="8"/>
        <v>235</v>
      </c>
      <c r="B271" s="10" t="s">
        <v>103</v>
      </c>
      <c r="C271" s="5" t="s">
        <v>868</v>
      </c>
      <c r="D271" s="5" t="s">
        <v>814</v>
      </c>
      <c r="E271" s="5" t="s">
        <v>724</v>
      </c>
      <c r="F271" s="11"/>
      <c r="G271" s="15">
        <v>71</v>
      </c>
      <c r="H271" s="15">
        <v>68</v>
      </c>
      <c r="I271" s="20">
        <v>66.5</v>
      </c>
      <c r="J271" s="199">
        <v>45000</v>
      </c>
    </row>
    <row r="272" spans="1:10" ht="12.75" customHeight="1">
      <c r="A272" s="116">
        <f t="shared" si="8"/>
        <v>236</v>
      </c>
      <c r="B272" s="120" t="s">
        <v>104</v>
      </c>
      <c r="C272" s="50" t="s">
        <v>722</v>
      </c>
      <c r="D272" s="50" t="s">
        <v>814</v>
      </c>
      <c r="E272" s="50" t="s">
        <v>724</v>
      </c>
      <c r="F272" s="117"/>
      <c r="G272" s="118">
        <v>285</v>
      </c>
      <c r="H272" s="118">
        <v>270</v>
      </c>
      <c r="I272" s="119">
        <v>265</v>
      </c>
      <c r="J272" s="199">
        <v>45000</v>
      </c>
    </row>
    <row r="273" spans="1:10" ht="12.75" customHeight="1">
      <c r="A273" s="29">
        <f t="shared" si="8"/>
        <v>237</v>
      </c>
      <c r="B273" s="32" t="s">
        <v>105</v>
      </c>
      <c r="C273" s="5" t="s">
        <v>868</v>
      </c>
      <c r="D273" s="5" t="s">
        <v>814</v>
      </c>
      <c r="E273" s="5" t="s">
        <v>724</v>
      </c>
      <c r="F273" s="11"/>
      <c r="G273" s="15">
        <v>225</v>
      </c>
      <c r="H273" s="15">
        <v>205</v>
      </c>
      <c r="I273" s="20">
        <v>195</v>
      </c>
      <c r="J273" s="199">
        <v>45000</v>
      </c>
    </row>
    <row r="274" spans="1:10" ht="12.75" customHeight="1">
      <c r="A274" s="29">
        <f t="shared" si="8"/>
        <v>238</v>
      </c>
      <c r="B274" s="32" t="s">
        <v>106</v>
      </c>
      <c r="C274" s="5" t="s">
        <v>868</v>
      </c>
      <c r="D274" s="5" t="s">
        <v>814</v>
      </c>
      <c r="E274" s="5" t="s">
        <v>724</v>
      </c>
      <c r="F274" s="11"/>
      <c r="G274" s="15">
        <v>225</v>
      </c>
      <c r="H274" s="15">
        <v>205</v>
      </c>
      <c r="I274" s="20">
        <v>195</v>
      </c>
      <c r="J274" s="199">
        <v>45000</v>
      </c>
    </row>
    <row r="275" spans="1:10" ht="12.75" customHeight="1">
      <c r="A275" s="29">
        <f t="shared" si="8"/>
        <v>239</v>
      </c>
      <c r="B275" s="32" t="s">
        <v>107</v>
      </c>
      <c r="C275" s="5" t="s">
        <v>868</v>
      </c>
      <c r="D275" s="5" t="s">
        <v>814</v>
      </c>
      <c r="E275" s="5" t="s">
        <v>724</v>
      </c>
      <c r="F275" s="11"/>
      <c r="G275" s="15">
        <v>225</v>
      </c>
      <c r="H275" s="15">
        <v>205</v>
      </c>
      <c r="I275" s="20">
        <v>195</v>
      </c>
      <c r="J275" s="199">
        <v>45000</v>
      </c>
    </row>
    <row r="276" spans="1:10" ht="12.75" customHeight="1">
      <c r="A276" s="116">
        <f t="shared" si="8"/>
        <v>240</v>
      </c>
      <c r="B276" s="120" t="s">
        <v>108</v>
      </c>
      <c r="C276" s="50" t="s">
        <v>722</v>
      </c>
      <c r="D276" s="50" t="s">
        <v>814</v>
      </c>
      <c r="E276" s="50" t="s">
        <v>724</v>
      </c>
      <c r="F276" s="117"/>
      <c r="G276" s="118">
        <v>900</v>
      </c>
      <c r="H276" s="118">
        <v>820</v>
      </c>
      <c r="I276" s="119">
        <v>780</v>
      </c>
      <c r="J276" s="199">
        <v>45000</v>
      </c>
    </row>
    <row r="277" spans="1:10" ht="12.75" customHeight="1">
      <c r="A277" s="29">
        <f t="shared" si="8"/>
        <v>241</v>
      </c>
      <c r="B277" s="68" t="s">
        <v>109</v>
      </c>
      <c r="C277" s="63" t="s">
        <v>868</v>
      </c>
      <c r="D277" s="63" t="s">
        <v>110</v>
      </c>
      <c r="E277" s="63" t="s">
        <v>724</v>
      </c>
      <c r="F277" s="64"/>
      <c r="G277" s="90">
        <v>75</v>
      </c>
      <c r="H277" s="90">
        <v>66</v>
      </c>
      <c r="I277" s="91">
        <v>59</v>
      </c>
      <c r="J277" s="199">
        <v>45000</v>
      </c>
    </row>
    <row r="278" spans="1:10" ht="12.75" customHeight="1">
      <c r="A278" s="29">
        <f t="shared" si="8"/>
        <v>242</v>
      </c>
      <c r="B278" s="68" t="s">
        <v>111</v>
      </c>
      <c r="C278" s="63" t="s">
        <v>868</v>
      </c>
      <c r="D278" s="63" t="s">
        <v>110</v>
      </c>
      <c r="E278" s="63" t="s">
        <v>724</v>
      </c>
      <c r="F278" s="64"/>
      <c r="G278" s="90">
        <v>75</v>
      </c>
      <c r="H278" s="90">
        <v>66</v>
      </c>
      <c r="I278" s="91">
        <v>59</v>
      </c>
      <c r="J278" s="199">
        <v>45000</v>
      </c>
    </row>
    <row r="279" spans="1:10" ht="12.75" customHeight="1">
      <c r="A279" s="29">
        <f t="shared" si="8"/>
        <v>243</v>
      </c>
      <c r="B279" s="68" t="s">
        <v>112</v>
      </c>
      <c r="C279" s="63" t="s">
        <v>868</v>
      </c>
      <c r="D279" s="63" t="s">
        <v>110</v>
      </c>
      <c r="E279" s="63" t="s">
        <v>724</v>
      </c>
      <c r="F279" s="64"/>
      <c r="G279" s="90">
        <v>75</v>
      </c>
      <c r="H279" s="90">
        <v>66</v>
      </c>
      <c r="I279" s="91">
        <v>59</v>
      </c>
      <c r="J279" s="199">
        <v>45000</v>
      </c>
    </row>
    <row r="280" spans="1:10" ht="12.75" customHeight="1">
      <c r="A280" s="116">
        <f t="shared" si="8"/>
        <v>244</v>
      </c>
      <c r="B280" s="120" t="s">
        <v>113</v>
      </c>
      <c r="C280" s="50" t="s">
        <v>722</v>
      </c>
      <c r="D280" s="50" t="s">
        <v>110</v>
      </c>
      <c r="E280" s="50" t="s">
        <v>724</v>
      </c>
      <c r="F280" s="117"/>
      <c r="G280" s="118">
        <v>300</v>
      </c>
      <c r="H280" s="118">
        <v>265</v>
      </c>
      <c r="I280" s="119">
        <v>240</v>
      </c>
      <c r="J280" s="199">
        <v>45000</v>
      </c>
    </row>
    <row r="281" spans="1:10" ht="12.75" customHeight="1">
      <c r="A281" s="29">
        <f t="shared" si="8"/>
        <v>245</v>
      </c>
      <c r="B281" s="32" t="s">
        <v>114</v>
      </c>
      <c r="C281" s="5" t="s">
        <v>868</v>
      </c>
      <c r="D281" s="5" t="s">
        <v>814</v>
      </c>
      <c r="E281" s="5" t="s">
        <v>724</v>
      </c>
      <c r="F281" s="11"/>
      <c r="G281" s="15">
        <v>85</v>
      </c>
      <c r="H281" s="15">
        <v>77</v>
      </c>
      <c r="I281" s="20">
        <v>69</v>
      </c>
      <c r="J281" s="199">
        <v>45000</v>
      </c>
    </row>
    <row r="282" spans="1:10" ht="12.75" customHeight="1">
      <c r="A282" s="29">
        <f t="shared" ref="A282:A304" si="9">A281+1</f>
        <v>246</v>
      </c>
      <c r="B282" s="32" t="s">
        <v>115</v>
      </c>
      <c r="C282" s="5" t="s">
        <v>868</v>
      </c>
      <c r="D282" s="5" t="s">
        <v>814</v>
      </c>
      <c r="E282" s="5" t="s">
        <v>724</v>
      </c>
      <c r="F282" s="11"/>
      <c r="G282" s="15">
        <v>85</v>
      </c>
      <c r="H282" s="15">
        <v>77</v>
      </c>
      <c r="I282" s="20">
        <v>69</v>
      </c>
      <c r="J282" s="199">
        <v>45000</v>
      </c>
    </row>
    <row r="283" spans="1:10" ht="12.75" customHeight="1">
      <c r="A283" s="29">
        <f t="shared" si="9"/>
        <v>247</v>
      </c>
      <c r="B283" s="32" t="s">
        <v>116</v>
      </c>
      <c r="C283" s="5" t="s">
        <v>868</v>
      </c>
      <c r="D283" s="5" t="s">
        <v>814</v>
      </c>
      <c r="E283" s="5" t="s">
        <v>724</v>
      </c>
      <c r="F283" s="11"/>
      <c r="G283" s="15">
        <v>85</v>
      </c>
      <c r="H283" s="15">
        <v>77</v>
      </c>
      <c r="I283" s="20">
        <v>69</v>
      </c>
      <c r="J283" s="199">
        <v>45000</v>
      </c>
    </row>
    <row r="284" spans="1:10" ht="12.75" customHeight="1">
      <c r="A284" s="116">
        <f t="shared" si="9"/>
        <v>248</v>
      </c>
      <c r="B284" s="120" t="s">
        <v>117</v>
      </c>
      <c r="C284" s="50" t="s">
        <v>722</v>
      </c>
      <c r="D284" s="50" t="s">
        <v>814</v>
      </c>
      <c r="E284" s="50" t="s">
        <v>724</v>
      </c>
      <c r="F284" s="117"/>
      <c r="G284" s="118">
        <v>340</v>
      </c>
      <c r="H284" s="118">
        <v>310</v>
      </c>
      <c r="I284" s="119">
        <v>280</v>
      </c>
      <c r="J284" s="199">
        <v>45000</v>
      </c>
    </row>
    <row r="285" spans="1:10" ht="12.75" customHeight="1">
      <c r="A285" s="29">
        <f t="shared" si="9"/>
        <v>249</v>
      </c>
      <c r="B285" s="32" t="s">
        <v>118</v>
      </c>
      <c r="C285" s="5" t="s">
        <v>868</v>
      </c>
      <c r="D285" s="5" t="s">
        <v>814</v>
      </c>
      <c r="E285" s="5" t="s">
        <v>724</v>
      </c>
      <c r="F285" s="11"/>
      <c r="G285" s="15">
        <v>135</v>
      </c>
      <c r="H285" s="15">
        <v>125</v>
      </c>
      <c r="I285" s="20">
        <v>119</v>
      </c>
      <c r="J285" s="199">
        <v>45000</v>
      </c>
    </row>
    <row r="286" spans="1:10" ht="12.75" customHeight="1">
      <c r="A286" s="29">
        <f t="shared" si="9"/>
        <v>250</v>
      </c>
      <c r="B286" s="32" t="s">
        <v>119</v>
      </c>
      <c r="C286" s="5" t="s">
        <v>868</v>
      </c>
      <c r="D286" s="5" t="s">
        <v>814</v>
      </c>
      <c r="E286" s="5" t="s">
        <v>724</v>
      </c>
      <c r="F286" s="11"/>
      <c r="G286" s="15">
        <v>135</v>
      </c>
      <c r="H286" s="15">
        <v>125</v>
      </c>
      <c r="I286" s="20">
        <v>119</v>
      </c>
      <c r="J286" s="199">
        <v>45000</v>
      </c>
    </row>
    <row r="287" spans="1:10" ht="12.75" customHeight="1">
      <c r="A287" s="29">
        <f t="shared" si="9"/>
        <v>251</v>
      </c>
      <c r="B287" s="32" t="s">
        <v>120</v>
      </c>
      <c r="C287" s="5" t="s">
        <v>868</v>
      </c>
      <c r="D287" s="5" t="s">
        <v>814</v>
      </c>
      <c r="E287" s="5" t="s">
        <v>724</v>
      </c>
      <c r="F287" s="11"/>
      <c r="G287" s="15">
        <v>135</v>
      </c>
      <c r="H287" s="15">
        <v>125</v>
      </c>
      <c r="I287" s="20">
        <v>119</v>
      </c>
      <c r="J287" s="199">
        <v>45000</v>
      </c>
    </row>
    <row r="288" spans="1:10" ht="12.75" customHeight="1">
      <c r="A288" s="116">
        <f t="shared" si="9"/>
        <v>252</v>
      </c>
      <c r="B288" s="120" t="s">
        <v>121</v>
      </c>
      <c r="C288" s="50" t="s">
        <v>722</v>
      </c>
      <c r="D288" s="50" t="s">
        <v>814</v>
      </c>
      <c r="E288" s="50" t="s">
        <v>724</v>
      </c>
      <c r="F288" s="117"/>
      <c r="G288" s="118">
        <v>540</v>
      </c>
      <c r="H288" s="118">
        <v>500</v>
      </c>
      <c r="I288" s="119">
        <v>480</v>
      </c>
      <c r="J288" s="199">
        <v>45000</v>
      </c>
    </row>
    <row r="289" spans="1:19" ht="12.75" customHeight="1">
      <c r="A289" s="29">
        <f t="shared" si="9"/>
        <v>253</v>
      </c>
      <c r="B289" s="10" t="s">
        <v>122</v>
      </c>
      <c r="C289" s="5" t="s">
        <v>868</v>
      </c>
      <c r="D289" s="5" t="s">
        <v>743</v>
      </c>
      <c r="E289" s="5" t="s">
        <v>724</v>
      </c>
      <c r="F289" s="11"/>
      <c r="G289" s="9">
        <v>160</v>
      </c>
      <c r="H289" s="9">
        <v>152</v>
      </c>
      <c r="I289" s="21">
        <v>144.5</v>
      </c>
      <c r="J289" s="199">
        <v>45000</v>
      </c>
      <c r="N289" s="13"/>
      <c r="O289" s="13"/>
      <c r="P289" s="14"/>
      <c r="Q289" s="14"/>
      <c r="R289" s="13"/>
      <c r="S289" s="13"/>
    </row>
    <row r="290" spans="1:19" ht="12.75" customHeight="1">
      <c r="A290" s="29">
        <f t="shared" si="9"/>
        <v>254</v>
      </c>
      <c r="B290" s="10" t="s">
        <v>123</v>
      </c>
      <c r="C290" s="5" t="s">
        <v>868</v>
      </c>
      <c r="D290" s="5" t="s">
        <v>743</v>
      </c>
      <c r="E290" s="5" t="s">
        <v>724</v>
      </c>
      <c r="F290" s="11"/>
      <c r="G290" s="9">
        <v>160</v>
      </c>
      <c r="H290" s="9">
        <v>152</v>
      </c>
      <c r="I290" s="21">
        <v>144.5</v>
      </c>
      <c r="J290" s="199">
        <v>45000</v>
      </c>
      <c r="N290" s="13"/>
      <c r="O290" s="13"/>
      <c r="P290" s="14"/>
      <c r="Q290" s="14"/>
      <c r="R290" s="13"/>
      <c r="S290" s="13"/>
    </row>
    <row r="291" spans="1:19" ht="12.75" customHeight="1">
      <c r="A291" s="29">
        <f t="shared" si="9"/>
        <v>255</v>
      </c>
      <c r="B291" s="10" t="s">
        <v>124</v>
      </c>
      <c r="C291" s="5" t="s">
        <v>868</v>
      </c>
      <c r="D291" s="5" t="s">
        <v>743</v>
      </c>
      <c r="E291" s="5" t="s">
        <v>724</v>
      </c>
      <c r="F291" s="11"/>
      <c r="G291" s="9">
        <v>160</v>
      </c>
      <c r="H291" s="9">
        <v>152</v>
      </c>
      <c r="I291" s="21">
        <v>144.5</v>
      </c>
      <c r="J291" s="199">
        <v>45000</v>
      </c>
      <c r="N291" s="13"/>
      <c r="O291" s="13"/>
      <c r="P291" s="14"/>
      <c r="Q291" s="14"/>
      <c r="R291" s="13"/>
      <c r="S291" s="13"/>
    </row>
    <row r="292" spans="1:19" ht="12.75" customHeight="1">
      <c r="A292" s="116">
        <f t="shared" si="9"/>
        <v>256</v>
      </c>
      <c r="B292" s="120" t="s">
        <v>125</v>
      </c>
      <c r="C292" s="50" t="s">
        <v>722</v>
      </c>
      <c r="D292" s="50" t="s">
        <v>743</v>
      </c>
      <c r="E292" s="50" t="s">
        <v>724</v>
      </c>
      <c r="F292" s="117"/>
      <c r="G292" s="118">
        <v>640</v>
      </c>
      <c r="H292" s="118">
        <v>610</v>
      </c>
      <c r="I292" s="119">
        <v>580</v>
      </c>
      <c r="J292" s="199">
        <v>45000</v>
      </c>
      <c r="N292" s="13"/>
      <c r="O292" s="13"/>
      <c r="P292" s="14"/>
      <c r="Q292" s="14"/>
      <c r="R292" s="13"/>
      <c r="S292" s="13"/>
    </row>
    <row r="293" spans="1:19" ht="12.75" customHeight="1">
      <c r="A293" s="29">
        <f t="shared" si="9"/>
        <v>257</v>
      </c>
      <c r="B293" s="10" t="s">
        <v>126</v>
      </c>
      <c r="C293" s="5" t="s">
        <v>868</v>
      </c>
      <c r="D293" s="5" t="s">
        <v>743</v>
      </c>
      <c r="E293" s="5" t="s">
        <v>724</v>
      </c>
      <c r="F293" s="11"/>
      <c r="G293" s="9">
        <v>160</v>
      </c>
      <c r="H293" s="9">
        <v>152</v>
      </c>
      <c r="I293" s="21">
        <v>144.5</v>
      </c>
      <c r="J293" s="199">
        <v>45000</v>
      </c>
      <c r="N293" s="13"/>
      <c r="O293" s="13"/>
      <c r="P293" s="14"/>
      <c r="Q293" s="14"/>
      <c r="R293" s="13"/>
      <c r="S293" s="13"/>
    </row>
    <row r="294" spans="1:19" ht="12.75" customHeight="1">
      <c r="A294" s="29">
        <f t="shared" si="9"/>
        <v>258</v>
      </c>
      <c r="B294" s="10" t="s">
        <v>127</v>
      </c>
      <c r="C294" s="5" t="s">
        <v>868</v>
      </c>
      <c r="D294" s="5" t="s">
        <v>743</v>
      </c>
      <c r="E294" s="5" t="s">
        <v>724</v>
      </c>
      <c r="F294" s="11"/>
      <c r="G294" s="9">
        <v>160</v>
      </c>
      <c r="H294" s="9">
        <v>152</v>
      </c>
      <c r="I294" s="21">
        <v>144.5</v>
      </c>
      <c r="J294" s="199">
        <v>45000</v>
      </c>
      <c r="N294" s="13"/>
      <c r="O294" s="13"/>
      <c r="P294" s="14"/>
      <c r="Q294" s="14"/>
      <c r="R294" s="13"/>
      <c r="S294" s="13"/>
    </row>
    <row r="295" spans="1:19" ht="12.75" customHeight="1">
      <c r="A295" s="29">
        <f t="shared" si="9"/>
        <v>259</v>
      </c>
      <c r="B295" s="10" t="s">
        <v>128</v>
      </c>
      <c r="C295" s="5" t="s">
        <v>868</v>
      </c>
      <c r="D295" s="5" t="s">
        <v>743</v>
      </c>
      <c r="E295" s="5" t="s">
        <v>724</v>
      </c>
      <c r="F295" s="11"/>
      <c r="G295" s="9">
        <v>160</v>
      </c>
      <c r="H295" s="9">
        <v>152</v>
      </c>
      <c r="I295" s="21">
        <v>144.5</v>
      </c>
      <c r="J295" s="199">
        <v>45000</v>
      </c>
      <c r="N295" s="13"/>
      <c r="O295" s="13"/>
      <c r="P295" s="14"/>
      <c r="Q295" s="14"/>
      <c r="R295" s="13"/>
      <c r="S295" s="13"/>
    </row>
    <row r="296" spans="1:19" ht="12.75" customHeight="1">
      <c r="A296" s="116">
        <f t="shared" si="9"/>
        <v>260</v>
      </c>
      <c r="B296" s="120" t="s">
        <v>129</v>
      </c>
      <c r="C296" s="50" t="s">
        <v>722</v>
      </c>
      <c r="D296" s="50" t="s">
        <v>743</v>
      </c>
      <c r="E296" s="50" t="s">
        <v>724</v>
      </c>
      <c r="F296" s="117"/>
      <c r="G296" s="118">
        <v>640</v>
      </c>
      <c r="H296" s="118">
        <v>610</v>
      </c>
      <c r="I296" s="119">
        <v>580</v>
      </c>
      <c r="J296" s="199">
        <v>45000</v>
      </c>
      <c r="N296" s="13"/>
      <c r="O296" s="13"/>
      <c r="P296" s="14"/>
      <c r="Q296" s="14"/>
      <c r="R296" s="13"/>
      <c r="S296" s="13"/>
    </row>
    <row r="297" spans="1:19" ht="12.75" customHeight="1">
      <c r="A297" s="29">
        <f t="shared" si="9"/>
        <v>261</v>
      </c>
      <c r="B297" s="10" t="s">
        <v>130</v>
      </c>
      <c r="C297" s="5" t="s">
        <v>868</v>
      </c>
      <c r="D297" s="5" t="s">
        <v>131</v>
      </c>
      <c r="E297" s="5" t="s">
        <v>724</v>
      </c>
      <c r="F297" s="11"/>
      <c r="G297" s="9">
        <v>150</v>
      </c>
      <c r="H297" s="9">
        <v>141</v>
      </c>
      <c r="I297" s="21">
        <v>133</v>
      </c>
      <c r="J297" s="199">
        <v>45000</v>
      </c>
      <c r="N297" s="13"/>
      <c r="O297" s="13"/>
      <c r="P297" s="13"/>
      <c r="Q297" s="13"/>
      <c r="R297" s="13"/>
      <c r="S297" s="13"/>
    </row>
    <row r="298" spans="1:19" ht="12.75" customHeight="1">
      <c r="A298" s="29">
        <f t="shared" si="9"/>
        <v>262</v>
      </c>
      <c r="B298" s="10" t="s">
        <v>132</v>
      </c>
      <c r="C298" s="5" t="s">
        <v>868</v>
      </c>
      <c r="D298" s="5" t="s">
        <v>131</v>
      </c>
      <c r="E298" s="5" t="s">
        <v>724</v>
      </c>
      <c r="F298" s="11"/>
      <c r="G298" s="9">
        <v>150</v>
      </c>
      <c r="H298" s="9">
        <v>141</v>
      </c>
      <c r="I298" s="21">
        <v>133</v>
      </c>
      <c r="J298" s="199">
        <v>45000</v>
      </c>
    </row>
    <row r="299" spans="1:19" ht="12.75" customHeight="1">
      <c r="A299" s="29">
        <f t="shared" si="9"/>
        <v>263</v>
      </c>
      <c r="B299" s="10" t="s">
        <v>133</v>
      </c>
      <c r="C299" s="5" t="s">
        <v>868</v>
      </c>
      <c r="D299" s="5" t="s">
        <v>131</v>
      </c>
      <c r="E299" s="5" t="s">
        <v>724</v>
      </c>
      <c r="F299" s="11"/>
      <c r="G299" s="9">
        <v>150</v>
      </c>
      <c r="H299" s="9">
        <v>141</v>
      </c>
      <c r="I299" s="21">
        <v>133</v>
      </c>
      <c r="J299" s="199">
        <v>45000</v>
      </c>
    </row>
    <row r="300" spans="1:19" ht="12.75" customHeight="1">
      <c r="A300" s="116">
        <f t="shared" si="9"/>
        <v>264</v>
      </c>
      <c r="B300" s="120" t="s">
        <v>134</v>
      </c>
      <c r="C300" s="50" t="s">
        <v>722</v>
      </c>
      <c r="D300" s="50" t="s">
        <v>131</v>
      </c>
      <c r="E300" s="50" t="s">
        <v>724</v>
      </c>
      <c r="F300" s="117"/>
      <c r="G300" s="118">
        <v>600</v>
      </c>
      <c r="H300" s="118">
        <v>565</v>
      </c>
      <c r="I300" s="119">
        <v>530</v>
      </c>
      <c r="J300" s="199">
        <v>45000</v>
      </c>
    </row>
    <row r="301" spans="1:19" ht="12.75" customHeight="1">
      <c r="A301" s="29">
        <f t="shared" si="9"/>
        <v>265</v>
      </c>
      <c r="B301" s="10" t="s">
        <v>135</v>
      </c>
      <c r="C301" s="5" t="s">
        <v>868</v>
      </c>
      <c r="D301" s="5" t="s">
        <v>131</v>
      </c>
      <c r="E301" s="5" t="s">
        <v>724</v>
      </c>
      <c r="F301" s="11"/>
      <c r="G301" s="9">
        <v>150</v>
      </c>
      <c r="H301" s="9">
        <v>141</v>
      </c>
      <c r="I301" s="21">
        <v>133</v>
      </c>
      <c r="J301" s="199">
        <v>45000</v>
      </c>
    </row>
    <row r="302" spans="1:19" ht="12.75" customHeight="1">
      <c r="A302" s="29">
        <f t="shared" si="9"/>
        <v>266</v>
      </c>
      <c r="B302" s="10" t="s">
        <v>136</v>
      </c>
      <c r="C302" s="5" t="s">
        <v>868</v>
      </c>
      <c r="D302" s="5" t="s">
        <v>131</v>
      </c>
      <c r="E302" s="5" t="s">
        <v>724</v>
      </c>
      <c r="F302" s="11"/>
      <c r="G302" s="9">
        <v>150</v>
      </c>
      <c r="H302" s="9">
        <v>141</v>
      </c>
      <c r="I302" s="21">
        <v>133</v>
      </c>
      <c r="J302" s="199">
        <v>45000</v>
      </c>
    </row>
    <row r="303" spans="1:19" ht="12.75" customHeight="1">
      <c r="A303" s="29">
        <f t="shared" si="9"/>
        <v>267</v>
      </c>
      <c r="B303" s="10" t="s">
        <v>137</v>
      </c>
      <c r="C303" s="5" t="s">
        <v>868</v>
      </c>
      <c r="D303" s="5" t="s">
        <v>131</v>
      </c>
      <c r="E303" s="5" t="s">
        <v>724</v>
      </c>
      <c r="F303" s="11"/>
      <c r="G303" s="9">
        <v>150</v>
      </c>
      <c r="H303" s="9">
        <v>141</v>
      </c>
      <c r="I303" s="21">
        <v>133</v>
      </c>
      <c r="J303" s="199">
        <v>45000</v>
      </c>
    </row>
    <row r="304" spans="1:19" ht="13.5" customHeight="1">
      <c r="A304" s="116">
        <f t="shared" si="9"/>
        <v>268</v>
      </c>
      <c r="B304" s="121" t="s">
        <v>138</v>
      </c>
      <c r="C304" s="122" t="s">
        <v>722</v>
      </c>
      <c r="D304" s="122" t="s">
        <v>131</v>
      </c>
      <c r="E304" s="122" t="s">
        <v>724</v>
      </c>
      <c r="F304" s="123"/>
      <c r="G304" s="118">
        <v>600</v>
      </c>
      <c r="H304" s="118">
        <v>565</v>
      </c>
      <c r="I304" s="119">
        <v>530</v>
      </c>
      <c r="J304" s="199">
        <v>45000</v>
      </c>
    </row>
    <row r="305" spans="1:10" ht="15.75" customHeight="1">
      <c r="A305" s="362" t="s">
        <v>139</v>
      </c>
      <c r="B305" s="363"/>
      <c r="C305" s="363"/>
      <c r="D305" s="363"/>
      <c r="E305" s="363"/>
      <c r="F305" s="363"/>
      <c r="G305" s="363"/>
      <c r="H305" s="363"/>
      <c r="I305" s="364"/>
    </row>
    <row r="306" spans="1:10" ht="17.25" customHeight="1">
      <c r="A306" s="22">
        <f>A304+1</f>
        <v>269</v>
      </c>
      <c r="B306" s="128" t="s">
        <v>140</v>
      </c>
      <c r="C306" s="16" t="s">
        <v>868</v>
      </c>
      <c r="D306" s="16" t="s">
        <v>814</v>
      </c>
      <c r="E306" s="16" t="s">
        <v>724</v>
      </c>
      <c r="F306" s="129"/>
      <c r="G306" s="129">
        <v>78</v>
      </c>
      <c r="H306" s="129">
        <v>74.5</v>
      </c>
      <c r="I306" s="130">
        <v>69.5</v>
      </c>
      <c r="J306" s="199">
        <v>45001</v>
      </c>
    </row>
    <row r="307" spans="1:10" ht="12.75" customHeight="1">
      <c r="A307" s="17">
        <f t="shared" ref="A307:A329" si="10">A306+1</f>
        <v>270</v>
      </c>
      <c r="B307" s="32" t="s">
        <v>141</v>
      </c>
      <c r="C307" s="5" t="s">
        <v>868</v>
      </c>
      <c r="D307" s="5" t="s">
        <v>814</v>
      </c>
      <c r="E307" s="5" t="s">
        <v>724</v>
      </c>
      <c r="F307" s="15"/>
      <c r="G307" s="15">
        <v>65</v>
      </c>
      <c r="H307" s="15">
        <v>62</v>
      </c>
      <c r="I307" s="92">
        <v>58.1</v>
      </c>
      <c r="J307" s="199">
        <v>45001</v>
      </c>
    </row>
    <row r="308" spans="1:10" ht="12.75" customHeight="1">
      <c r="A308" s="17">
        <f t="shared" si="10"/>
        <v>271</v>
      </c>
      <c r="B308" s="32" t="s">
        <v>142</v>
      </c>
      <c r="C308" s="5" t="s">
        <v>868</v>
      </c>
      <c r="D308" s="5" t="s">
        <v>814</v>
      </c>
      <c r="E308" s="5" t="s">
        <v>724</v>
      </c>
      <c r="F308" s="15"/>
      <c r="G308" s="15">
        <v>39.5</v>
      </c>
      <c r="H308" s="15">
        <v>38.5</v>
      </c>
      <c r="I308" s="92">
        <v>37.5</v>
      </c>
      <c r="J308" s="199">
        <v>45001</v>
      </c>
    </row>
    <row r="309" spans="1:10" ht="12.75" customHeight="1">
      <c r="A309" s="17">
        <f t="shared" si="10"/>
        <v>272</v>
      </c>
      <c r="B309" s="32" t="s">
        <v>143</v>
      </c>
      <c r="C309" s="5" t="s">
        <v>868</v>
      </c>
      <c r="D309" s="5" t="s">
        <v>814</v>
      </c>
      <c r="E309" s="5" t="s">
        <v>724</v>
      </c>
      <c r="F309" s="15"/>
      <c r="G309" s="15">
        <v>45</v>
      </c>
      <c r="H309" s="15">
        <v>42.5</v>
      </c>
      <c r="I309" s="92">
        <v>39.299999999999997</v>
      </c>
      <c r="J309" s="199">
        <v>45001</v>
      </c>
    </row>
    <row r="310" spans="1:10" ht="12.75" customHeight="1">
      <c r="A310" s="17">
        <f t="shared" si="10"/>
        <v>273</v>
      </c>
      <c r="B310" s="32" t="s">
        <v>144</v>
      </c>
      <c r="C310" s="5" t="s">
        <v>868</v>
      </c>
      <c r="D310" s="5" t="s">
        <v>814</v>
      </c>
      <c r="E310" s="5" t="s">
        <v>724</v>
      </c>
      <c r="F310" s="15"/>
      <c r="G310" s="15">
        <v>85</v>
      </c>
      <c r="H310" s="15">
        <v>82</v>
      </c>
      <c r="I310" s="20">
        <v>77.7</v>
      </c>
      <c r="J310" s="199">
        <v>45001</v>
      </c>
    </row>
    <row r="311" spans="1:10" ht="12.75" customHeight="1">
      <c r="A311" s="17">
        <f t="shared" si="10"/>
        <v>274</v>
      </c>
      <c r="B311" s="32" t="s">
        <v>145</v>
      </c>
      <c r="C311" s="5" t="s">
        <v>868</v>
      </c>
      <c r="D311" s="5" t="s">
        <v>814</v>
      </c>
      <c r="E311" s="5" t="s">
        <v>724</v>
      </c>
      <c r="F311" s="15"/>
      <c r="G311" s="15">
        <v>133</v>
      </c>
      <c r="H311" s="15">
        <v>128</v>
      </c>
      <c r="I311" s="20">
        <v>124.5</v>
      </c>
      <c r="J311" s="199">
        <v>45001</v>
      </c>
    </row>
    <row r="312" spans="1:10" ht="12.75" customHeight="1">
      <c r="A312" s="17">
        <f t="shared" si="10"/>
        <v>275</v>
      </c>
      <c r="B312" s="32" t="s">
        <v>146</v>
      </c>
      <c r="C312" s="5" t="s">
        <v>868</v>
      </c>
      <c r="D312" s="5" t="s">
        <v>814</v>
      </c>
      <c r="E312" s="5" t="s">
        <v>724</v>
      </c>
      <c r="F312" s="15"/>
      <c r="G312" s="15">
        <v>105</v>
      </c>
      <c r="H312" s="15">
        <v>99</v>
      </c>
      <c r="I312" s="20">
        <v>94</v>
      </c>
      <c r="J312" s="199">
        <v>45001</v>
      </c>
    </row>
    <row r="313" spans="1:10" ht="12.75" customHeight="1">
      <c r="A313" s="17">
        <f t="shared" si="10"/>
        <v>276</v>
      </c>
      <c r="B313" s="32" t="s">
        <v>147</v>
      </c>
      <c r="C313" s="5" t="s">
        <v>868</v>
      </c>
      <c r="D313" s="5" t="s">
        <v>814</v>
      </c>
      <c r="E313" s="5" t="s">
        <v>724</v>
      </c>
      <c r="F313" s="15"/>
      <c r="G313" s="15">
        <v>99</v>
      </c>
      <c r="H313" s="15">
        <v>95</v>
      </c>
      <c r="I313" s="20">
        <v>88</v>
      </c>
      <c r="J313" s="199">
        <v>45001</v>
      </c>
    </row>
    <row r="314" spans="1:10" ht="12.75" customHeight="1">
      <c r="A314" s="17">
        <f t="shared" si="10"/>
        <v>277</v>
      </c>
      <c r="B314" s="32" t="s">
        <v>148</v>
      </c>
      <c r="C314" s="5" t="s">
        <v>868</v>
      </c>
      <c r="D314" s="5" t="s">
        <v>814</v>
      </c>
      <c r="E314" s="5" t="s">
        <v>724</v>
      </c>
      <c r="F314" s="15"/>
      <c r="G314" s="15">
        <v>225</v>
      </c>
      <c r="H314" s="15">
        <v>210</v>
      </c>
      <c r="I314" s="20">
        <v>195</v>
      </c>
      <c r="J314" s="199">
        <v>45001</v>
      </c>
    </row>
    <row r="315" spans="1:10" ht="12.75" customHeight="1">
      <c r="A315" s="17">
        <f t="shared" si="10"/>
        <v>278</v>
      </c>
      <c r="B315" s="32" t="s">
        <v>149</v>
      </c>
      <c r="C315" s="5" t="s">
        <v>868</v>
      </c>
      <c r="D315" s="5" t="s">
        <v>814</v>
      </c>
      <c r="E315" s="5" t="s">
        <v>724</v>
      </c>
      <c r="F315" s="15"/>
      <c r="G315" s="15">
        <v>88</v>
      </c>
      <c r="H315" s="15">
        <v>84</v>
      </c>
      <c r="I315" s="20">
        <v>79.5</v>
      </c>
      <c r="J315" s="199">
        <v>45001</v>
      </c>
    </row>
    <row r="316" spans="1:10" ht="12.75" customHeight="1">
      <c r="A316" s="17">
        <f t="shared" si="10"/>
        <v>279</v>
      </c>
      <c r="B316" s="32" t="s">
        <v>150</v>
      </c>
      <c r="C316" s="5" t="s">
        <v>868</v>
      </c>
      <c r="D316" s="5" t="s">
        <v>814</v>
      </c>
      <c r="E316" s="5" t="s">
        <v>724</v>
      </c>
      <c r="F316" s="15"/>
      <c r="G316" s="15">
        <v>75</v>
      </c>
      <c r="H316" s="15">
        <v>72</v>
      </c>
      <c r="I316" s="20">
        <v>69.7</v>
      </c>
      <c r="J316" s="199">
        <v>45001</v>
      </c>
    </row>
    <row r="317" spans="1:10" ht="12.75" customHeight="1">
      <c r="A317" s="17">
        <f t="shared" si="10"/>
        <v>280</v>
      </c>
      <c r="B317" s="32" t="s">
        <v>151</v>
      </c>
      <c r="C317" s="5" t="s">
        <v>868</v>
      </c>
      <c r="D317" s="5" t="s">
        <v>814</v>
      </c>
      <c r="E317" s="5" t="s">
        <v>724</v>
      </c>
      <c r="F317" s="15"/>
      <c r="G317" s="15">
        <v>160</v>
      </c>
      <c r="H317" s="15">
        <v>149</v>
      </c>
      <c r="I317" s="20">
        <v>139.5</v>
      </c>
      <c r="J317" s="199">
        <v>45001</v>
      </c>
    </row>
    <row r="318" spans="1:10" ht="12.75" customHeight="1">
      <c r="A318" s="131">
        <f t="shared" si="10"/>
        <v>281</v>
      </c>
      <c r="B318" s="124" t="s">
        <v>152</v>
      </c>
      <c r="C318" s="125" t="s">
        <v>868</v>
      </c>
      <c r="D318" s="125" t="s">
        <v>728</v>
      </c>
      <c r="E318" s="125" t="s">
        <v>724</v>
      </c>
      <c r="F318" s="126"/>
      <c r="G318" s="126">
        <v>196</v>
      </c>
      <c r="H318" s="126">
        <v>188</v>
      </c>
      <c r="I318" s="132">
        <v>178</v>
      </c>
      <c r="J318" s="199">
        <v>45001</v>
      </c>
    </row>
    <row r="319" spans="1:10" ht="12.75" customHeight="1">
      <c r="A319" s="131">
        <f t="shared" si="10"/>
        <v>282</v>
      </c>
      <c r="B319" s="124" t="s">
        <v>153</v>
      </c>
      <c r="C319" s="125" t="s">
        <v>868</v>
      </c>
      <c r="D319" s="125" t="s">
        <v>728</v>
      </c>
      <c r="E319" s="125" t="s">
        <v>724</v>
      </c>
      <c r="F319" s="126"/>
      <c r="G319" s="126">
        <v>395</v>
      </c>
      <c r="H319" s="126">
        <v>375</v>
      </c>
      <c r="I319" s="132">
        <v>354</v>
      </c>
      <c r="J319" s="199">
        <v>45001</v>
      </c>
    </row>
    <row r="320" spans="1:10" ht="12.75" customHeight="1">
      <c r="A320" s="131">
        <f t="shared" si="10"/>
        <v>283</v>
      </c>
      <c r="B320" s="124" t="s">
        <v>154</v>
      </c>
      <c r="C320" s="125" t="s">
        <v>868</v>
      </c>
      <c r="D320" s="125" t="s">
        <v>728</v>
      </c>
      <c r="E320" s="125" t="s">
        <v>724</v>
      </c>
      <c r="F320" s="126"/>
      <c r="G320" s="126">
        <v>595</v>
      </c>
      <c r="H320" s="126">
        <v>570</v>
      </c>
      <c r="I320" s="132">
        <v>551</v>
      </c>
      <c r="J320" s="199">
        <v>45001</v>
      </c>
    </row>
    <row r="321" spans="1:10" ht="12.75" customHeight="1">
      <c r="A321" s="131">
        <f t="shared" si="10"/>
        <v>284</v>
      </c>
      <c r="B321" s="127" t="s">
        <v>155</v>
      </c>
      <c r="C321" s="125" t="s">
        <v>813</v>
      </c>
      <c r="D321" s="125" t="s">
        <v>814</v>
      </c>
      <c r="E321" s="125" t="s">
        <v>156</v>
      </c>
      <c r="F321" s="126"/>
      <c r="G321" s="126">
        <v>11.5</v>
      </c>
      <c r="H321" s="126">
        <v>9.5</v>
      </c>
      <c r="I321" s="132">
        <v>8.5</v>
      </c>
      <c r="J321" s="199">
        <v>45001</v>
      </c>
    </row>
    <row r="322" spans="1:10" ht="12.75" customHeight="1">
      <c r="A322" s="131">
        <f t="shared" si="10"/>
        <v>285</v>
      </c>
      <c r="B322" s="127" t="s">
        <v>157</v>
      </c>
      <c r="C322" s="125" t="s">
        <v>813</v>
      </c>
      <c r="D322" s="125" t="s">
        <v>728</v>
      </c>
      <c r="E322" s="125" t="s">
        <v>156</v>
      </c>
      <c r="F322" s="126"/>
      <c r="G322" s="126">
        <v>34</v>
      </c>
      <c r="H322" s="126">
        <v>31</v>
      </c>
      <c r="I322" s="132">
        <v>27.5</v>
      </c>
      <c r="J322" s="199">
        <v>45001</v>
      </c>
    </row>
    <row r="323" spans="1:10" ht="12.75" customHeight="1">
      <c r="A323" s="17">
        <f t="shared" si="10"/>
        <v>286</v>
      </c>
      <c r="B323" s="12" t="s">
        <v>158</v>
      </c>
      <c r="C323" s="5" t="s">
        <v>813</v>
      </c>
      <c r="D323" s="5" t="s">
        <v>814</v>
      </c>
      <c r="E323" s="5" t="s">
        <v>156</v>
      </c>
      <c r="F323" s="15"/>
      <c r="G323" s="15">
        <v>22.5</v>
      </c>
      <c r="H323" s="15">
        <v>21</v>
      </c>
      <c r="I323" s="20">
        <v>19.5</v>
      </c>
      <c r="J323" s="199">
        <v>45001</v>
      </c>
    </row>
    <row r="324" spans="1:10" ht="12.75" customHeight="1">
      <c r="A324" s="17">
        <f t="shared" si="10"/>
        <v>287</v>
      </c>
      <c r="B324" s="12" t="s">
        <v>159</v>
      </c>
      <c r="C324" s="5" t="s">
        <v>813</v>
      </c>
      <c r="D324" s="5" t="s">
        <v>814</v>
      </c>
      <c r="E324" s="5" t="s">
        <v>156</v>
      </c>
      <c r="F324" s="15"/>
      <c r="G324" s="15">
        <v>34</v>
      </c>
      <c r="H324" s="15">
        <v>32</v>
      </c>
      <c r="I324" s="20">
        <v>29</v>
      </c>
      <c r="J324" s="199">
        <v>45001</v>
      </c>
    </row>
    <row r="325" spans="1:10" ht="12.75" customHeight="1">
      <c r="A325" s="17">
        <f t="shared" si="10"/>
        <v>288</v>
      </c>
      <c r="B325" s="12" t="s">
        <v>160</v>
      </c>
      <c r="C325" s="5" t="s">
        <v>813</v>
      </c>
      <c r="D325" s="5" t="s">
        <v>161</v>
      </c>
      <c r="E325" s="5" t="s">
        <v>156</v>
      </c>
      <c r="F325" s="15"/>
      <c r="G325" s="15">
        <v>14.5</v>
      </c>
      <c r="H325" s="15">
        <v>13</v>
      </c>
      <c r="I325" s="20">
        <v>11.5</v>
      </c>
      <c r="J325" s="199">
        <v>45001</v>
      </c>
    </row>
    <row r="326" spans="1:10" ht="12.75" customHeight="1">
      <c r="A326" s="17">
        <f t="shared" si="10"/>
        <v>289</v>
      </c>
      <c r="B326" s="10" t="s">
        <v>162</v>
      </c>
      <c r="C326" s="5" t="s">
        <v>813</v>
      </c>
      <c r="D326" s="5" t="s">
        <v>161</v>
      </c>
      <c r="E326" s="5" t="s">
        <v>156</v>
      </c>
      <c r="F326" s="15"/>
      <c r="G326" s="15">
        <v>28</v>
      </c>
      <c r="H326" s="15">
        <v>26</v>
      </c>
      <c r="I326" s="20">
        <v>23</v>
      </c>
      <c r="J326" s="199">
        <v>45001</v>
      </c>
    </row>
    <row r="327" spans="1:10" ht="12.75" customHeight="1">
      <c r="A327" s="17">
        <f t="shared" si="10"/>
        <v>290</v>
      </c>
      <c r="B327" s="10" t="s">
        <v>163</v>
      </c>
      <c r="C327" s="5" t="s">
        <v>813</v>
      </c>
      <c r="D327" s="5" t="s">
        <v>814</v>
      </c>
      <c r="E327" s="5" t="s">
        <v>156</v>
      </c>
      <c r="F327" s="15"/>
      <c r="G327" s="15">
        <v>11.5</v>
      </c>
      <c r="H327" s="15">
        <v>9.5</v>
      </c>
      <c r="I327" s="20">
        <v>8.5</v>
      </c>
      <c r="J327" s="199">
        <v>45001</v>
      </c>
    </row>
    <row r="328" spans="1:10" ht="12.75" customHeight="1">
      <c r="A328" s="17">
        <f t="shared" si="10"/>
        <v>291</v>
      </c>
      <c r="B328" s="32" t="s">
        <v>164</v>
      </c>
      <c r="C328" s="5" t="s">
        <v>813</v>
      </c>
      <c r="D328" s="5" t="s">
        <v>814</v>
      </c>
      <c r="E328" s="5" t="s">
        <v>156</v>
      </c>
      <c r="F328" s="15"/>
      <c r="G328" s="15">
        <v>22.5</v>
      </c>
      <c r="H328" s="15">
        <v>21</v>
      </c>
      <c r="I328" s="20">
        <v>19.5</v>
      </c>
      <c r="J328" s="199">
        <v>45001</v>
      </c>
    </row>
    <row r="329" spans="1:10" ht="13.5" customHeight="1">
      <c r="A329" s="44">
        <f t="shared" si="10"/>
        <v>292</v>
      </c>
      <c r="B329" s="35" t="s">
        <v>165</v>
      </c>
      <c r="C329" s="18" t="s">
        <v>813</v>
      </c>
      <c r="D329" s="18" t="s">
        <v>814</v>
      </c>
      <c r="E329" s="18" t="s">
        <v>156</v>
      </c>
      <c r="F329" s="23"/>
      <c r="G329" s="15">
        <v>34</v>
      </c>
      <c r="H329" s="15">
        <v>32</v>
      </c>
      <c r="I329" s="20">
        <v>29</v>
      </c>
      <c r="J329" s="199">
        <v>45001</v>
      </c>
    </row>
    <row r="330" spans="1:10" ht="15.75" customHeight="1">
      <c r="A330" s="362" t="s">
        <v>166</v>
      </c>
      <c r="B330" s="363"/>
      <c r="C330" s="363"/>
      <c r="D330" s="363"/>
      <c r="E330" s="363"/>
      <c r="F330" s="363"/>
      <c r="G330" s="363"/>
      <c r="H330" s="363"/>
      <c r="I330" s="364"/>
    </row>
    <row r="331" spans="1:10" ht="12.75" customHeight="1">
      <c r="A331" s="133">
        <f>A329+1</f>
        <v>293</v>
      </c>
      <c r="B331" s="219" t="s">
        <v>167</v>
      </c>
      <c r="C331" s="134" t="s">
        <v>813</v>
      </c>
      <c r="D331" s="134" t="s">
        <v>168</v>
      </c>
      <c r="E331" s="134" t="s">
        <v>724</v>
      </c>
      <c r="F331" s="135"/>
      <c r="G331" s="135">
        <v>765</v>
      </c>
      <c r="H331" s="135">
        <v>755</v>
      </c>
      <c r="I331" s="220">
        <v>744</v>
      </c>
      <c r="J331" s="199">
        <v>45001</v>
      </c>
    </row>
    <row r="332" spans="1:10" ht="12.75" customHeight="1">
      <c r="A332" s="136">
        <f t="shared" ref="A332:A356" si="11">A331+1</f>
        <v>294</v>
      </c>
      <c r="B332" s="120" t="s">
        <v>169</v>
      </c>
      <c r="C332" s="50" t="s">
        <v>813</v>
      </c>
      <c r="D332" s="50" t="s">
        <v>168</v>
      </c>
      <c r="E332" s="50" t="s">
        <v>724</v>
      </c>
      <c r="F332" s="118"/>
      <c r="G332" s="118">
        <v>765</v>
      </c>
      <c r="H332" s="118">
        <v>755</v>
      </c>
      <c r="I332" s="119">
        <v>744</v>
      </c>
      <c r="J332" s="199">
        <v>45001</v>
      </c>
    </row>
    <row r="333" spans="1:10" ht="12.75" customHeight="1">
      <c r="A333" s="136">
        <f t="shared" si="11"/>
        <v>295</v>
      </c>
      <c r="B333" s="120" t="s">
        <v>170</v>
      </c>
      <c r="C333" s="50" t="s">
        <v>813</v>
      </c>
      <c r="D333" s="50" t="s">
        <v>168</v>
      </c>
      <c r="E333" s="50" t="s">
        <v>724</v>
      </c>
      <c r="F333" s="118"/>
      <c r="G333" s="118">
        <v>760</v>
      </c>
      <c r="H333" s="118">
        <v>750</v>
      </c>
      <c r="I333" s="119">
        <v>739</v>
      </c>
      <c r="J333" s="199">
        <v>45001</v>
      </c>
    </row>
    <row r="334" spans="1:10" ht="12.75" customHeight="1">
      <c r="A334" s="136">
        <f t="shared" si="11"/>
        <v>296</v>
      </c>
      <c r="B334" s="120" t="s">
        <v>171</v>
      </c>
      <c r="C334" s="50" t="s">
        <v>813</v>
      </c>
      <c r="D334" s="50" t="s">
        <v>168</v>
      </c>
      <c r="E334" s="50" t="s">
        <v>724</v>
      </c>
      <c r="F334" s="118"/>
      <c r="G334" s="118">
        <v>895</v>
      </c>
      <c r="H334" s="118">
        <v>889</v>
      </c>
      <c r="I334" s="119">
        <v>882</v>
      </c>
      <c r="J334" s="199">
        <v>45001</v>
      </c>
    </row>
    <row r="335" spans="1:10" ht="22.5" customHeight="1">
      <c r="A335" s="136">
        <f t="shared" si="11"/>
        <v>297</v>
      </c>
      <c r="B335" s="120" t="s">
        <v>172</v>
      </c>
      <c r="C335" s="50" t="s">
        <v>813</v>
      </c>
      <c r="D335" s="50" t="s">
        <v>168</v>
      </c>
      <c r="E335" s="50" t="s">
        <v>724</v>
      </c>
      <c r="F335" s="118"/>
      <c r="G335" s="118">
        <v>1025</v>
      </c>
      <c r="H335" s="118">
        <v>977</v>
      </c>
      <c r="I335" s="119">
        <v>957</v>
      </c>
      <c r="J335" s="199">
        <v>45001</v>
      </c>
    </row>
    <row r="336" spans="1:10" ht="22.5" customHeight="1">
      <c r="A336" s="136">
        <f t="shared" si="11"/>
        <v>298</v>
      </c>
      <c r="B336" s="120" t="s">
        <v>173</v>
      </c>
      <c r="C336" s="50" t="s">
        <v>813</v>
      </c>
      <c r="D336" s="50" t="s">
        <v>168</v>
      </c>
      <c r="E336" s="50" t="s">
        <v>724</v>
      </c>
      <c r="F336" s="118"/>
      <c r="G336" s="118">
        <v>1180</v>
      </c>
      <c r="H336" s="118">
        <v>1145</v>
      </c>
      <c r="I336" s="119">
        <v>1115</v>
      </c>
      <c r="J336" s="199">
        <v>45001</v>
      </c>
    </row>
    <row r="337" spans="1:10" ht="12.75" customHeight="1">
      <c r="A337" s="136">
        <f t="shared" si="11"/>
        <v>299</v>
      </c>
      <c r="B337" s="120" t="s">
        <v>174</v>
      </c>
      <c r="C337" s="50" t="s">
        <v>813</v>
      </c>
      <c r="D337" s="50" t="s">
        <v>168</v>
      </c>
      <c r="E337" s="50" t="s">
        <v>724</v>
      </c>
      <c r="F337" s="118"/>
      <c r="G337" s="118">
        <v>1150</v>
      </c>
      <c r="H337" s="118">
        <v>1090</v>
      </c>
      <c r="I337" s="119">
        <v>1040</v>
      </c>
      <c r="J337" s="199">
        <v>45001</v>
      </c>
    </row>
    <row r="338" spans="1:10" ht="12.75" customHeight="1">
      <c r="A338" s="17">
        <f t="shared" si="11"/>
        <v>300</v>
      </c>
      <c r="B338" s="32" t="s">
        <v>175</v>
      </c>
      <c r="C338" s="5" t="s">
        <v>813</v>
      </c>
      <c r="D338" s="5" t="s">
        <v>168</v>
      </c>
      <c r="E338" s="5" t="s">
        <v>724</v>
      </c>
      <c r="F338" s="15"/>
      <c r="G338" s="15">
        <v>1695</v>
      </c>
      <c r="H338" s="15">
        <v>1640</v>
      </c>
      <c r="I338" s="20">
        <v>1565</v>
      </c>
      <c r="J338" s="199">
        <v>45001</v>
      </c>
    </row>
    <row r="339" spans="1:10" ht="22.5" customHeight="1">
      <c r="A339" s="17">
        <f t="shared" si="11"/>
        <v>301</v>
      </c>
      <c r="B339" s="32" t="s">
        <v>176</v>
      </c>
      <c r="C339" s="5" t="s">
        <v>813</v>
      </c>
      <c r="D339" s="5" t="s">
        <v>168</v>
      </c>
      <c r="E339" s="5" t="s">
        <v>724</v>
      </c>
      <c r="F339" s="15"/>
      <c r="G339" s="15">
        <v>1630</v>
      </c>
      <c r="H339" s="15">
        <v>1550</v>
      </c>
      <c r="I339" s="20">
        <v>1510</v>
      </c>
      <c r="J339" s="199">
        <v>45001</v>
      </c>
    </row>
    <row r="340" spans="1:10" ht="22.5" customHeight="1">
      <c r="A340" s="17">
        <f t="shared" si="11"/>
        <v>302</v>
      </c>
      <c r="B340" s="32" t="s">
        <v>177</v>
      </c>
      <c r="C340" s="5" t="s">
        <v>813</v>
      </c>
      <c r="D340" s="5" t="s">
        <v>168</v>
      </c>
      <c r="E340" s="5" t="s">
        <v>724</v>
      </c>
      <c r="F340" s="15"/>
      <c r="G340" s="15">
        <v>2185</v>
      </c>
      <c r="H340" s="15">
        <v>2120</v>
      </c>
      <c r="I340" s="20">
        <v>2040</v>
      </c>
      <c r="J340" s="199">
        <v>45001</v>
      </c>
    </row>
    <row r="341" spans="1:10" ht="22.5" customHeight="1">
      <c r="A341" s="17">
        <f t="shared" si="11"/>
        <v>303</v>
      </c>
      <c r="B341" s="32" t="s">
        <v>178</v>
      </c>
      <c r="C341" s="5" t="s">
        <v>813</v>
      </c>
      <c r="D341" s="5" t="s">
        <v>168</v>
      </c>
      <c r="E341" s="5" t="s">
        <v>724</v>
      </c>
      <c r="F341" s="15"/>
      <c r="G341" s="15">
        <v>2090</v>
      </c>
      <c r="H341" s="15">
        <v>2045</v>
      </c>
      <c r="I341" s="20">
        <v>1960</v>
      </c>
      <c r="J341" s="199">
        <v>45001</v>
      </c>
    </row>
    <row r="342" spans="1:10" ht="12.75" customHeight="1">
      <c r="A342" s="17">
        <f t="shared" si="11"/>
        <v>304</v>
      </c>
      <c r="B342" s="32" t="s">
        <v>179</v>
      </c>
      <c r="C342" s="5" t="s">
        <v>813</v>
      </c>
      <c r="D342" s="5" t="s">
        <v>168</v>
      </c>
      <c r="E342" s="5" t="s">
        <v>724</v>
      </c>
      <c r="F342" s="15"/>
      <c r="G342" s="15">
        <v>1545</v>
      </c>
      <c r="H342" s="15">
        <v>1490</v>
      </c>
      <c r="I342" s="20">
        <v>1445</v>
      </c>
      <c r="J342" s="199">
        <v>45001</v>
      </c>
    </row>
    <row r="343" spans="1:10" ht="12.75" customHeight="1">
      <c r="A343" s="17">
        <f t="shared" si="11"/>
        <v>305</v>
      </c>
      <c r="B343" s="32" t="s">
        <v>180</v>
      </c>
      <c r="C343" s="5" t="s">
        <v>813</v>
      </c>
      <c r="D343" s="5" t="s">
        <v>168</v>
      </c>
      <c r="E343" s="5" t="s">
        <v>724</v>
      </c>
      <c r="F343" s="15"/>
      <c r="G343" s="15">
        <v>1785</v>
      </c>
      <c r="H343" s="15">
        <v>1700</v>
      </c>
      <c r="I343" s="20">
        <v>1645</v>
      </c>
      <c r="J343" s="199">
        <v>45001</v>
      </c>
    </row>
    <row r="344" spans="1:10" ht="22.5" customHeight="1">
      <c r="A344" s="17">
        <f t="shared" si="11"/>
        <v>306</v>
      </c>
      <c r="B344" s="32" t="s">
        <v>181</v>
      </c>
      <c r="C344" s="5" t="s">
        <v>813</v>
      </c>
      <c r="D344" s="5" t="s">
        <v>168</v>
      </c>
      <c r="E344" s="5" t="s">
        <v>724</v>
      </c>
      <c r="F344" s="15"/>
      <c r="G344" s="15">
        <v>2265</v>
      </c>
      <c r="H344" s="15">
        <v>1275</v>
      </c>
      <c r="I344" s="20">
        <v>2080</v>
      </c>
      <c r="J344" s="199">
        <v>45001</v>
      </c>
    </row>
    <row r="345" spans="1:10" ht="12.75" customHeight="1">
      <c r="A345" s="17">
        <f t="shared" si="11"/>
        <v>307</v>
      </c>
      <c r="B345" s="32" t="s">
        <v>182</v>
      </c>
      <c r="C345" s="5" t="s">
        <v>813</v>
      </c>
      <c r="D345" s="5" t="s">
        <v>168</v>
      </c>
      <c r="E345" s="5" t="s">
        <v>724</v>
      </c>
      <c r="F345" s="15"/>
      <c r="G345" s="15">
        <v>1595</v>
      </c>
      <c r="H345" s="15">
        <v>1570</v>
      </c>
      <c r="I345" s="20">
        <v>1495</v>
      </c>
      <c r="J345" s="199">
        <v>45001</v>
      </c>
    </row>
    <row r="346" spans="1:10" ht="12.75" customHeight="1">
      <c r="A346" s="17">
        <f t="shared" si="11"/>
        <v>308</v>
      </c>
      <c r="B346" s="32" t="s">
        <v>183</v>
      </c>
      <c r="C346" s="5" t="s">
        <v>813</v>
      </c>
      <c r="D346" s="5" t="s">
        <v>168</v>
      </c>
      <c r="E346" s="5" t="s">
        <v>724</v>
      </c>
      <c r="F346" s="15"/>
      <c r="G346" s="15">
        <v>1450</v>
      </c>
      <c r="H346" s="15">
        <v>1410</v>
      </c>
      <c r="I346" s="20">
        <v>1345</v>
      </c>
      <c r="J346" s="199">
        <v>45001</v>
      </c>
    </row>
    <row r="347" spans="1:10" ht="12.75" customHeight="1">
      <c r="A347" s="136">
        <f t="shared" si="11"/>
        <v>309</v>
      </c>
      <c r="B347" s="120" t="s">
        <v>184</v>
      </c>
      <c r="C347" s="50" t="s">
        <v>813</v>
      </c>
      <c r="D347" s="50" t="s">
        <v>168</v>
      </c>
      <c r="E347" s="50" t="s">
        <v>724</v>
      </c>
      <c r="F347" s="118"/>
      <c r="G347" s="118">
        <v>4900</v>
      </c>
      <c r="H347" s="118">
        <v>4830</v>
      </c>
      <c r="I347" s="119">
        <v>4750</v>
      </c>
      <c r="J347" s="199">
        <v>45001</v>
      </c>
    </row>
    <row r="348" spans="1:10" ht="12.75" customHeight="1">
      <c r="A348" s="136">
        <f t="shared" si="11"/>
        <v>310</v>
      </c>
      <c r="B348" s="120" t="s">
        <v>185</v>
      </c>
      <c r="C348" s="50" t="s">
        <v>813</v>
      </c>
      <c r="D348" s="50" t="s">
        <v>168</v>
      </c>
      <c r="E348" s="50" t="s">
        <v>724</v>
      </c>
      <c r="F348" s="118"/>
      <c r="G348" s="118">
        <v>5770</v>
      </c>
      <c r="H348" s="118">
        <v>5600</v>
      </c>
      <c r="I348" s="119">
        <v>5450</v>
      </c>
      <c r="J348" s="199">
        <v>45001</v>
      </c>
    </row>
    <row r="349" spans="1:10" ht="12.75" customHeight="1">
      <c r="A349" s="136">
        <f t="shared" si="11"/>
        <v>311</v>
      </c>
      <c r="B349" s="120" t="s">
        <v>186</v>
      </c>
      <c r="C349" s="50" t="s">
        <v>813</v>
      </c>
      <c r="D349" s="50" t="s">
        <v>168</v>
      </c>
      <c r="E349" s="50" t="s">
        <v>724</v>
      </c>
      <c r="F349" s="118"/>
      <c r="G349" s="118">
        <v>6250</v>
      </c>
      <c r="H349" s="118">
        <v>6100</v>
      </c>
      <c r="I349" s="119">
        <v>5950</v>
      </c>
      <c r="J349" s="199">
        <v>45001</v>
      </c>
    </row>
    <row r="350" spans="1:10" ht="12.75" customHeight="1">
      <c r="A350" s="136">
        <f t="shared" si="11"/>
        <v>312</v>
      </c>
      <c r="B350" s="120" t="s">
        <v>187</v>
      </c>
      <c r="C350" s="50" t="s">
        <v>813</v>
      </c>
      <c r="D350" s="50" t="s">
        <v>168</v>
      </c>
      <c r="E350" s="50" t="s">
        <v>724</v>
      </c>
      <c r="F350" s="118"/>
      <c r="G350" s="118">
        <v>6980</v>
      </c>
      <c r="H350" s="118">
        <v>6850</v>
      </c>
      <c r="I350" s="119">
        <v>6755</v>
      </c>
      <c r="J350" s="199">
        <v>45001</v>
      </c>
    </row>
    <row r="351" spans="1:10" ht="12.75" customHeight="1">
      <c r="A351" s="136">
        <f t="shared" si="11"/>
        <v>313</v>
      </c>
      <c r="B351" s="120" t="s">
        <v>188</v>
      </c>
      <c r="C351" s="50" t="s">
        <v>813</v>
      </c>
      <c r="D351" s="50" t="s">
        <v>168</v>
      </c>
      <c r="E351" s="50" t="s">
        <v>724</v>
      </c>
      <c r="F351" s="118"/>
      <c r="G351" s="118">
        <v>6250</v>
      </c>
      <c r="H351" s="118">
        <v>6100</v>
      </c>
      <c r="I351" s="119">
        <v>5950</v>
      </c>
      <c r="J351" s="199">
        <v>45001</v>
      </c>
    </row>
    <row r="352" spans="1:10" ht="22.5" customHeight="1">
      <c r="A352" s="136">
        <f t="shared" si="11"/>
        <v>314</v>
      </c>
      <c r="B352" s="120" t="s">
        <v>189</v>
      </c>
      <c r="C352" s="50" t="s">
        <v>813</v>
      </c>
      <c r="D352" s="50" t="s">
        <v>168</v>
      </c>
      <c r="E352" s="50" t="s">
        <v>724</v>
      </c>
      <c r="F352" s="118"/>
      <c r="G352" s="118">
        <v>6980</v>
      </c>
      <c r="H352" s="118">
        <v>6850</v>
      </c>
      <c r="I352" s="119">
        <v>6755</v>
      </c>
      <c r="J352" s="199">
        <v>45001</v>
      </c>
    </row>
    <row r="353" spans="1:10" ht="22.5" customHeight="1">
      <c r="A353" s="136">
        <f t="shared" si="11"/>
        <v>315</v>
      </c>
      <c r="B353" s="120" t="s">
        <v>190</v>
      </c>
      <c r="C353" s="50" t="s">
        <v>813</v>
      </c>
      <c r="D353" s="50" t="s">
        <v>168</v>
      </c>
      <c r="E353" s="50" t="s">
        <v>724</v>
      </c>
      <c r="F353" s="118"/>
      <c r="G353" s="118">
        <v>6780</v>
      </c>
      <c r="H353" s="118">
        <v>6590</v>
      </c>
      <c r="I353" s="119">
        <v>6450</v>
      </c>
      <c r="J353" s="199">
        <v>45001</v>
      </c>
    </row>
    <row r="354" spans="1:10" ht="22.5" customHeight="1">
      <c r="A354" s="136">
        <f t="shared" si="11"/>
        <v>316</v>
      </c>
      <c r="B354" s="120" t="s">
        <v>191</v>
      </c>
      <c r="C354" s="50" t="s">
        <v>813</v>
      </c>
      <c r="D354" s="50" t="s">
        <v>168</v>
      </c>
      <c r="E354" s="50" t="s">
        <v>724</v>
      </c>
      <c r="F354" s="118"/>
      <c r="G354" s="118">
        <v>7700</v>
      </c>
      <c r="H354" s="118">
        <v>7550</v>
      </c>
      <c r="I354" s="119">
        <v>7450</v>
      </c>
      <c r="J354" s="199">
        <v>45001</v>
      </c>
    </row>
    <row r="355" spans="1:10" ht="22.5" customHeight="1">
      <c r="A355" s="136">
        <f t="shared" si="11"/>
        <v>317</v>
      </c>
      <c r="B355" s="120" t="s">
        <v>192</v>
      </c>
      <c r="C355" s="50" t="s">
        <v>813</v>
      </c>
      <c r="D355" s="50" t="s">
        <v>168</v>
      </c>
      <c r="E355" s="50" t="s">
        <v>724</v>
      </c>
      <c r="F355" s="118"/>
      <c r="G355" s="118">
        <v>6910</v>
      </c>
      <c r="H355" s="118">
        <v>6740</v>
      </c>
      <c r="I355" s="119">
        <v>6550</v>
      </c>
      <c r="J355" s="199">
        <v>45001</v>
      </c>
    </row>
    <row r="356" spans="1:10" ht="23.25" customHeight="1">
      <c r="A356" s="221">
        <f t="shared" si="11"/>
        <v>318</v>
      </c>
      <c r="B356" s="121" t="s">
        <v>193</v>
      </c>
      <c r="C356" s="122" t="s">
        <v>813</v>
      </c>
      <c r="D356" s="122" t="s">
        <v>168</v>
      </c>
      <c r="E356" s="122" t="s">
        <v>724</v>
      </c>
      <c r="F356" s="222"/>
      <c r="G356" s="222">
        <v>7700</v>
      </c>
      <c r="H356" s="222">
        <v>7550</v>
      </c>
      <c r="I356" s="223">
        <v>7450</v>
      </c>
      <c r="J356" s="199">
        <v>45001</v>
      </c>
    </row>
    <row r="357" spans="1:10" ht="13.5" customHeight="1">
      <c r="A357" s="368" t="s">
        <v>194</v>
      </c>
      <c r="B357" s="369"/>
      <c r="C357" s="369"/>
      <c r="D357" s="369"/>
      <c r="E357" s="369"/>
      <c r="F357" s="369"/>
      <c r="G357" s="369"/>
      <c r="H357" s="369"/>
      <c r="I357" s="370"/>
    </row>
    <row r="358" spans="1:10" ht="12.75" customHeight="1">
      <c r="A358" s="22">
        <f>A356+1</f>
        <v>319</v>
      </c>
      <c r="B358" s="40" t="s">
        <v>195</v>
      </c>
      <c r="C358" s="16" t="s">
        <v>156</v>
      </c>
      <c r="D358" s="16" t="s">
        <v>168</v>
      </c>
      <c r="E358" s="16" t="s">
        <v>156</v>
      </c>
      <c r="F358" s="24"/>
      <c r="G358" s="24">
        <v>6500</v>
      </c>
      <c r="H358" s="24">
        <v>6200</v>
      </c>
      <c r="I358" s="34">
        <v>5900</v>
      </c>
      <c r="J358" s="199">
        <v>45001</v>
      </c>
    </row>
    <row r="359" spans="1:10" ht="12.75" customHeight="1">
      <c r="A359" s="17">
        <f t="shared" ref="A359:A369" si="12">A358+1</f>
        <v>320</v>
      </c>
      <c r="B359" s="42" t="s">
        <v>196</v>
      </c>
      <c r="C359" s="5" t="s">
        <v>813</v>
      </c>
      <c r="D359" s="5" t="s">
        <v>168</v>
      </c>
      <c r="E359" s="5" t="s">
        <v>197</v>
      </c>
      <c r="F359" s="15"/>
      <c r="G359" s="15">
        <v>25</v>
      </c>
      <c r="H359" s="15">
        <v>23.5</v>
      </c>
      <c r="I359" s="20">
        <v>21</v>
      </c>
      <c r="J359" s="199">
        <v>45001</v>
      </c>
    </row>
    <row r="360" spans="1:10" ht="12.75" customHeight="1">
      <c r="A360" s="17">
        <f t="shared" si="12"/>
        <v>321</v>
      </c>
      <c r="B360" s="42" t="s">
        <v>198</v>
      </c>
      <c r="C360" s="5" t="s">
        <v>813</v>
      </c>
      <c r="D360" s="5" t="s">
        <v>199</v>
      </c>
      <c r="E360" s="5" t="s">
        <v>197</v>
      </c>
      <c r="F360" s="15"/>
      <c r="G360" s="15">
        <v>55</v>
      </c>
      <c r="H360" s="15">
        <v>51</v>
      </c>
      <c r="I360" s="20">
        <v>49.5</v>
      </c>
      <c r="J360" s="199">
        <v>45001</v>
      </c>
    </row>
    <row r="361" spans="1:10" ht="12.75" customHeight="1">
      <c r="A361" s="17">
        <f t="shared" si="12"/>
        <v>322</v>
      </c>
      <c r="B361" s="42" t="s">
        <v>200</v>
      </c>
      <c r="C361" s="5" t="s">
        <v>868</v>
      </c>
      <c r="D361" s="5" t="s">
        <v>168</v>
      </c>
      <c r="E361" s="5" t="s">
        <v>197</v>
      </c>
      <c r="F361" s="15"/>
      <c r="G361" s="15">
        <v>75</v>
      </c>
      <c r="H361" s="15">
        <v>69</v>
      </c>
      <c r="I361" s="20">
        <v>65</v>
      </c>
      <c r="J361" s="199">
        <v>45001</v>
      </c>
    </row>
    <row r="362" spans="1:10" ht="12.75" customHeight="1">
      <c r="A362" s="17">
        <f t="shared" si="12"/>
        <v>323</v>
      </c>
      <c r="B362" s="42" t="s">
        <v>201</v>
      </c>
      <c r="C362" s="5" t="s">
        <v>813</v>
      </c>
      <c r="D362" s="5" t="s">
        <v>168</v>
      </c>
      <c r="E362" s="5" t="s">
        <v>197</v>
      </c>
      <c r="F362" s="15"/>
      <c r="G362" s="15">
        <v>335</v>
      </c>
      <c r="H362" s="15">
        <v>315</v>
      </c>
      <c r="I362" s="20">
        <v>295</v>
      </c>
      <c r="J362" s="199">
        <v>45001</v>
      </c>
    </row>
    <row r="363" spans="1:10" ht="12.75" customHeight="1">
      <c r="A363" s="17">
        <f t="shared" si="12"/>
        <v>324</v>
      </c>
      <c r="B363" s="42" t="s">
        <v>202</v>
      </c>
      <c r="C363" s="5" t="s">
        <v>813</v>
      </c>
      <c r="D363" s="5" t="s">
        <v>168</v>
      </c>
      <c r="E363" s="5" t="s">
        <v>197</v>
      </c>
      <c r="F363" s="15"/>
      <c r="G363" s="15">
        <v>315</v>
      </c>
      <c r="H363" s="15">
        <v>295</v>
      </c>
      <c r="I363" s="20">
        <v>280</v>
      </c>
      <c r="J363" s="199">
        <v>45001</v>
      </c>
    </row>
    <row r="364" spans="1:10" ht="12.75" customHeight="1">
      <c r="A364" s="17">
        <f t="shared" si="12"/>
        <v>325</v>
      </c>
      <c r="B364" s="42" t="s">
        <v>203</v>
      </c>
      <c r="C364" s="5" t="s">
        <v>813</v>
      </c>
      <c r="D364" s="5" t="s">
        <v>168</v>
      </c>
      <c r="E364" s="5" t="s">
        <v>197</v>
      </c>
      <c r="F364" s="15"/>
      <c r="G364" s="15">
        <v>490</v>
      </c>
      <c r="H364" s="15">
        <v>460</v>
      </c>
      <c r="I364" s="20">
        <v>445</v>
      </c>
      <c r="J364" s="199">
        <v>45001</v>
      </c>
    </row>
    <row r="365" spans="1:10" ht="12.75" customHeight="1">
      <c r="A365" s="17">
        <f t="shared" si="12"/>
        <v>326</v>
      </c>
      <c r="B365" s="42" t="s">
        <v>204</v>
      </c>
      <c r="C365" s="5" t="s">
        <v>813</v>
      </c>
      <c r="D365" s="5" t="s">
        <v>168</v>
      </c>
      <c r="E365" s="5" t="s">
        <v>197</v>
      </c>
      <c r="F365" s="15"/>
      <c r="G365" s="15">
        <v>475</v>
      </c>
      <c r="H365" s="15">
        <v>445</v>
      </c>
      <c r="I365" s="20">
        <v>435</v>
      </c>
      <c r="J365" s="199">
        <v>45001</v>
      </c>
    </row>
    <row r="366" spans="1:10" ht="12.75" customHeight="1">
      <c r="A366" s="17">
        <f t="shared" si="12"/>
        <v>327</v>
      </c>
      <c r="B366" s="42" t="s">
        <v>205</v>
      </c>
      <c r="C366" s="5" t="s">
        <v>813</v>
      </c>
      <c r="D366" s="5" t="s">
        <v>168</v>
      </c>
      <c r="E366" s="5" t="s">
        <v>206</v>
      </c>
      <c r="F366" s="15"/>
      <c r="G366" s="15">
        <v>990</v>
      </c>
      <c r="H366" s="15">
        <v>970</v>
      </c>
      <c r="I366" s="20">
        <v>955</v>
      </c>
      <c r="J366" s="199">
        <v>45001</v>
      </c>
    </row>
    <row r="367" spans="1:10" ht="12.75" customHeight="1">
      <c r="A367" s="17">
        <f t="shared" si="12"/>
        <v>328</v>
      </c>
      <c r="B367" s="42" t="s">
        <v>207</v>
      </c>
      <c r="C367" s="5" t="s">
        <v>813</v>
      </c>
      <c r="D367" s="5" t="s">
        <v>168</v>
      </c>
      <c r="E367" s="5" t="s">
        <v>208</v>
      </c>
      <c r="F367" s="15"/>
      <c r="G367" s="15">
        <v>2910</v>
      </c>
      <c r="H367" s="15">
        <v>2850</v>
      </c>
      <c r="I367" s="20">
        <v>2780</v>
      </c>
      <c r="J367" s="199">
        <v>45001</v>
      </c>
    </row>
    <row r="368" spans="1:10" ht="12.75" customHeight="1">
      <c r="A368" s="17">
        <f t="shared" si="12"/>
        <v>329</v>
      </c>
      <c r="B368" s="42" t="s">
        <v>209</v>
      </c>
      <c r="C368" s="5" t="s">
        <v>156</v>
      </c>
      <c r="D368" s="5" t="s">
        <v>168</v>
      </c>
      <c r="E368" s="5" t="s">
        <v>156</v>
      </c>
      <c r="F368" s="15"/>
      <c r="G368" s="15">
        <v>7880</v>
      </c>
      <c r="H368" s="15">
        <v>7500</v>
      </c>
      <c r="I368" s="20">
        <v>6950</v>
      </c>
      <c r="J368" s="199">
        <v>45001</v>
      </c>
    </row>
    <row r="369" spans="1:12" ht="13.5" customHeight="1">
      <c r="A369" s="44">
        <f t="shared" si="12"/>
        <v>330</v>
      </c>
      <c r="B369" s="224" t="s">
        <v>210</v>
      </c>
      <c r="C369" s="18" t="s">
        <v>813</v>
      </c>
      <c r="D369" s="18" t="s">
        <v>168</v>
      </c>
      <c r="E369" s="18" t="s">
        <v>211</v>
      </c>
      <c r="F369" s="23"/>
      <c r="G369" s="23">
        <v>6895</v>
      </c>
      <c r="H369" s="23">
        <v>6500</v>
      </c>
      <c r="I369" s="31">
        <v>5900</v>
      </c>
      <c r="J369" s="199">
        <v>45001</v>
      </c>
    </row>
    <row r="370" spans="1:12" ht="13.5" customHeight="1">
      <c r="A370" s="368" t="s">
        <v>212</v>
      </c>
      <c r="B370" s="369"/>
      <c r="C370" s="369"/>
      <c r="D370" s="369"/>
      <c r="E370" s="369"/>
      <c r="F370" s="369"/>
      <c r="G370" s="369"/>
      <c r="H370" s="369"/>
      <c r="I370" s="370"/>
    </row>
    <row r="371" spans="1:12" ht="12.75" customHeight="1">
      <c r="A371" s="133">
        <f>A369+1</f>
        <v>331</v>
      </c>
      <c r="B371" s="142" t="s">
        <v>213</v>
      </c>
      <c r="C371" s="134" t="s">
        <v>214</v>
      </c>
      <c r="D371" s="134" t="s">
        <v>168</v>
      </c>
      <c r="E371" s="134" t="s">
        <v>197</v>
      </c>
      <c r="F371" s="135"/>
      <c r="G371" s="143">
        <v>205</v>
      </c>
      <c r="H371" s="143">
        <v>185</v>
      </c>
      <c r="I371" s="144">
        <v>165</v>
      </c>
      <c r="J371" s="199">
        <v>45001</v>
      </c>
      <c r="L371" s="138"/>
    </row>
    <row r="372" spans="1:12" ht="12.75" customHeight="1">
      <c r="A372" s="136">
        <f t="shared" ref="A372:A403" si="13">A371+1</f>
        <v>332</v>
      </c>
      <c r="B372" s="140" t="s">
        <v>215</v>
      </c>
      <c r="C372" s="50" t="s">
        <v>214</v>
      </c>
      <c r="D372" s="50" t="s">
        <v>168</v>
      </c>
      <c r="E372" s="50" t="s">
        <v>197</v>
      </c>
      <c r="F372" s="118"/>
      <c r="G372" s="141">
        <v>215</v>
      </c>
      <c r="H372" s="141">
        <v>195</v>
      </c>
      <c r="I372" s="145">
        <v>175</v>
      </c>
      <c r="J372" s="199">
        <v>45001</v>
      </c>
      <c r="L372" s="138"/>
    </row>
    <row r="373" spans="1:12" ht="12.75" customHeight="1">
      <c r="A373" s="136">
        <f t="shared" si="13"/>
        <v>333</v>
      </c>
      <c r="B373" s="140" t="s">
        <v>216</v>
      </c>
      <c r="C373" s="50" t="s">
        <v>214</v>
      </c>
      <c r="D373" s="50" t="s">
        <v>168</v>
      </c>
      <c r="E373" s="50" t="s">
        <v>197</v>
      </c>
      <c r="F373" s="118"/>
      <c r="G373" s="141">
        <v>235</v>
      </c>
      <c r="H373" s="141">
        <v>220</v>
      </c>
      <c r="I373" s="145">
        <v>185</v>
      </c>
      <c r="J373" s="199">
        <v>45001</v>
      </c>
      <c r="L373" s="138"/>
    </row>
    <row r="374" spans="1:12" ht="12.75" customHeight="1">
      <c r="A374" s="136">
        <f t="shared" si="13"/>
        <v>334</v>
      </c>
      <c r="B374" s="140" t="s">
        <v>217</v>
      </c>
      <c r="C374" s="50" t="s">
        <v>214</v>
      </c>
      <c r="D374" s="50" t="s">
        <v>168</v>
      </c>
      <c r="E374" s="50" t="s">
        <v>197</v>
      </c>
      <c r="F374" s="118"/>
      <c r="G374" s="141">
        <v>245</v>
      </c>
      <c r="H374" s="141">
        <v>235</v>
      </c>
      <c r="I374" s="145">
        <v>195</v>
      </c>
      <c r="J374" s="199">
        <v>45001</v>
      </c>
      <c r="L374" s="138"/>
    </row>
    <row r="375" spans="1:12" ht="12.75" customHeight="1">
      <c r="A375" s="136">
        <f t="shared" si="13"/>
        <v>335</v>
      </c>
      <c r="B375" s="140" t="s">
        <v>218</v>
      </c>
      <c r="C375" s="50" t="s">
        <v>214</v>
      </c>
      <c r="D375" s="50" t="s">
        <v>168</v>
      </c>
      <c r="E375" s="50" t="s">
        <v>197</v>
      </c>
      <c r="F375" s="118"/>
      <c r="G375" s="141">
        <v>245</v>
      </c>
      <c r="H375" s="141">
        <v>235</v>
      </c>
      <c r="I375" s="145">
        <v>195</v>
      </c>
      <c r="J375" s="199">
        <v>45001</v>
      </c>
      <c r="L375" s="138"/>
    </row>
    <row r="376" spans="1:12" ht="12.75" customHeight="1">
      <c r="A376" s="136">
        <f t="shared" si="13"/>
        <v>336</v>
      </c>
      <c r="B376" s="140" t="s">
        <v>219</v>
      </c>
      <c r="C376" s="50" t="s">
        <v>214</v>
      </c>
      <c r="D376" s="50" t="s">
        <v>168</v>
      </c>
      <c r="E376" s="50" t="s">
        <v>197</v>
      </c>
      <c r="F376" s="118"/>
      <c r="G376" s="141">
        <v>250</v>
      </c>
      <c r="H376" s="141">
        <v>245</v>
      </c>
      <c r="I376" s="145">
        <v>225</v>
      </c>
      <c r="J376" s="199">
        <v>45001</v>
      </c>
      <c r="L376" s="138"/>
    </row>
    <row r="377" spans="1:12" ht="12.75" customHeight="1">
      <c r="A377" s="136">
        <f t="shared" si="13"/>
        <v>337</v>
      </c>
      <c r="B377" s="140" t="s">
        <v>220</v>
      </c>
      <c r="C377" s="50" t="s">
        <v>214</v>
      </c>
      <c r="D377" s="50" t="s">
        <v>168</v>
      </c>
      <c r="E377" s="50" t="s">
        <v>197</v>
      </c>
      <c r="F377" s="118"/>
      <c r="G377" s="141">
        <v>250</v>
      </c>
      <c r="H377" s="141">
        <v>245</v>
      </c>
      <c r="I377" s="145">
        <v>225</v>
      </c>
      <c r="J377" s="199">
        <v>45001</v>
      </c>
      <c r="L377" s="138"/>
    </row>
    <row r="378" spans="1:12" ht="12.75" customHeight="1">
      <c r="A378" s="136">
        <f t="shared" si="13"/>
        <v>338</v>
      </c>
      <c r="B378" s="140" t="s">
        <v>221</v>
      </c>
      <c r="C378" s="50" t="s">
        <v>214</v>
      </c>
      <c r="D378" s="50" t="s">
        <v>168</v>
      </c>
      <c r="E378" s="50" t="s">
        <v>197</v>
      </c>
      <c r="F378" s="118"/>
      <c r="G378" s="141">
        <v>265</v>
      </c>
      <c r="H378" s="141">
        <v>255</v>
      </c>
      <c r="I378" s="145">
        <f>H378-15</f>
        <v>240</v>
      </c>
      <c r="J378" s="199">
        <v>45001</v>
      </c>
      <c r="L378" s="138"/>
    </row>
    <row r="379" spans="1:12" ht="12.75" customHeight="1">
      <c r="A379" s="136">
        <f t="shared" si="13"/>
        <v>339</v>
      </c>
      <c r="B379" s="140" t="s">
        <v>222</v>
      </c>
      <c r="C379" s="50" t="s">
        <v>214</v>
      </c>
      <c r="D379" s="50" t="s">
        <v>168</v>
      </c>
      <c r="E379" s="50" t="s">
        <v>197</v>
      </c>
      <c r="F379" s="118"/>
      <c r="G379" s="141">
        <v>270</v>
      </c>
      <c r="H379" s="141">
        <v>260</v>
      </c>
      <c r="I379" s="145">
        <v>245</v>
      </c>
      <c r="J379" s="199">
        <v>45001</v>
      </c>
      <c r="L379" s="138"/>
    </row>
    <row r="380" spans="1:12" ht="12.75" customHeight="1">
      <c r="A380" s="136">
        <f t="shared" si="13"/>
        <v>340</v>
      </c>
      <c r="B380" s="140" t="s">
        <v>223</v>
      </c>
      <c r="C380" s="50" t="s">
        <v>214</v>
      </c>
      <c r="D380" s="50" t="s">
        <v>168</v>
      </c>
      <c r="E380" s="50" t="s">
        <v>197</v>
      </c>
      <c r="F380" s="118"/>
      <c r="G380" s="141">
        <v>280</v>
      </c>
      <c r="H380" s="141">
        <v>270</v>
      </c>
      <c r="I380" s="145">
        <f>H380-15</f>
        <v>255</v>
      </c>
      <c r="J380" s="199">
        <v>45001</v>
      </c>
      <c r="L380" s="138"/>
    </row>
    <row r="381" spans="1:12" ht="12.75" customHeight="1">
      <c r="A381" s="136">
        <f t="shared" si="13"/>
        <v>341</v>
      </c>
      <c r="B381" s="140" t="s">
        <v>224</v>
      </c>
      <c r="C381" s="50" t="s">
        <v>214</v>
      </c>
      <c r="D381" s="50" t="s">
        <v>168</v>
      </c>
      <c r="E381" s="50" t="s">
        <v>197</v>
      </c>
      <c r="F381" s="118"/>
      <c r="G381" s="141">
        <v>290</v>
      </c>
      <c r="H381" s="141">
        <v>280</v>
      </c>
      <c r="I381" s="145">
        <v>265</v>
      </c>
      <c r="J381" s="199">
        <v>45001</v>
      </c>
      <c r="L381" s="138"/>
    </row>
    <row r="382" spans="1:12" ht="12.75" customHeight="1">
      <c r="A382" s="136">
        <f t="shared" si="13"/>
        <v>342</v>
      </c>
      <c r="B382" s="140" t="s">
        <v>225</v>
      </c>
      <c r="C382" s="50" t="s">
        <v>214</v>
      </c>
      <c r="D382" s="50" t="s">
        <v>168</v>
      </c>
      <c r="E382" s="50" t="s">
        <v>197</v>
      </c>
      <c r="F382" s="118"/>
      <c r="G382" s="141">
        <v>295</v>
      </c>
      <c r="H382" s="141">
        <v>285</v>
      </c>
      <c r="I382" s="145">
        <v>265</v>
      </c>
      <c r="J382" s="199">
        <v>45001</v>
      </c>
      <c r="L382" s="138"/>
    </row>
    <row r="383" spans="1:12" ht="12.75" customHeight="1">
      <c r="A383" s="136">
        <f t="shared" si="13"/>
        <v>343</v>
      </c>
      <c r="B383" s="140" t="s">
        <v>226</v>
      </c>
      <c r="C383" s="50" t="s">
        <v>214</v>
      </c>
      <c r="D383" s="50" t="s">
        <v>168</v>
      </c>
      <c r="E383" s="50" t="s">
        <v>197</v>
      </c>
      <c r="F383" s="118"/>
      <c r="G383" s="141">
        <v>305</v>
      </c>
      <c r="H383" s="141">
        <v>295</v>
      </c>
      <c r="I383" s="145">
        <f>H383-15</f>
        <v>280</v>
      </c>
      <c r="J383" s="199">
        <v>45001</v>
      </c>
      <c r="L383" s="138"/>
    </row>
    <row r="384" spans="1:12" ht="12.75" customHeight="1">
      <c r="A384" s="136">
        <f t="shared" si="13"/>
        <v>344</v>
      </c>
      <c r="B384" s="140" t="s">
        <v>227</v>
      </c>
      <c r="C384" s="50" t="s">
        <v>214</v>
      </c>
      <c r="D384" s="50" t="s">
        <v>168</v>
      </c>
      <c r="E384" s="50" t="s">
        <v>197</v>
      </c>
      <c r="F384" s="118"/>
      <c r="G384" s="141">
        <v>315</v>
      </c>
      <c r="H384" s="141">
        <v>305</v>
      </c>
      <c r="I384" s="145">
        <f>H384-15</f>
        <v>290</v>
      </c>
      <c r="J384" s="199">
        <v>45001</v>
      </c>
      <c r="L384" s="138"/>
    </row>
    <row r="385" spans="1:12" ht="14.25" customHeight="1">
      <c r="A385" s="17">
        <f t="shared" si="13"/>
        <v>345</v>
      </c>
      <c r="B385" s="137" t="s">
        <v>228</v>
      </c>
      <c r="C385" s="5" t="s">
        <v>214</v>
      </c>
      <c r="D385" s="5" t="s">
        <v>168</v>
      </c>
      <c r="E385" s="5" t="s">
        <v>197</v>
      </c>
      <c r="F385" s="15"/>
      <c r="G385" s="36">
        <v>220</v>
      </c>
      <c r="H385" s="36">
        <v>210</v>
      </c>
      <c r="I385" s="37">
        <f>H385-15</f>
        <v>195</v>
      </c>
      <c r="J385" s="199">
        <v>45001</v>
      </c>
      <c r="L385" s="139"/>
    </row>
    <row r="386" spans="1:12" ht="14.25" customHeight="1">
      <c r="A386" s="41">
        <f t="shared" si="13"/>
        <v>346</v>
      </c>
      <c r="B386" s="137" t="s">
        <v>229</v>
      </c>
      <c r="C386" s="5" t="s">
        <v>214</v>
      </c>
      <c r="D386" s="5" t="s">
        <v>168</v>
      </c>
      <c r="E386" s="5" t="s">
        <v>197</v>
      </c>
      <c r="F386" s="15"/>
      <c r="G386" s="36">
        <v>220</v>
      </c>
      <c r="H386" s="36">
        <v>210</v>
      </c>
      <c r="I386" s="37">
        <f>H386-15</f>
        <v>195</v>
      </c>
      <c r="J386" s="199">
        <v>45001</v>
      </c>
      <c r="L386" s="139"/>
    </row>
    <row r="387" spans="1:12" ht="14.25" customHeight="1">
      <c r="A387" s="41">
        <f t="shared" si="13"/>
        <v>347</v>
      </c>
      <c r="B387" s="137" t="s">
        <v>230</v>
      </c>
      <c r="C387" s="5" t="s">
        <v>214</v>
      </c>
      <c r="D387" s="5" t="s">
        <v>168</v>
      </c>
      <c r="E387" s="5" t="s">
        <v>197</v>
      </c>
      <c r="F387" s="15"/>
      <c r="G387" s="36">
        <v>240</v>
      </c>
      <c r="H387" s="36">
        <v>230</v>
      </c>
      <c r="I387" s="37">
        <v>220</v>
      </c>
      <c r="J387" s="199">
        <v>45001</v>
      </c>
      <c r="L387" s="139"/>
    </row>
    <row r="388" spans="1:12" ht="14.25" customHeight="1">
      <c r="A388" s="41">
        <f t="shared" si="13"/>
        <v>348</v>
      </c>
      <c r="B388" s="137" t="s">
        <v>231</v>
      </c>
      <c r="C388" s="5" t="s">
        <v>214</v>
      </c>
      <c r="D388" s="5" t="s">
        <v>168</v>
      </c>
      <c r="E388" s="5" t="s">
        <v>197</v>
      </c>
      <c r="F388" s="15"/>
      <c r="G388" s="36">
        <v>240</v>
      </c>
      <c r="H388" s="36">
        <v>230</v>
      </c>
      <c r="I388" s="37">
        <v>220</v>
      </c>
      <c r="J388" s="199">
        <v>45001</v>
      </c>
      <c r="L388" s="139"/>
    </row>
    <row r="389" spans="1:12" ht="14.25" customHeight="1">
      <c r="A389" s="41">
        <f t="shared" si="13"/>
        <v>349</v>
      </c>
      <c r="B389" s="137" t="s">
        <v>232</v>
      </c>
      <c r="C389" s="5" t="s">
        <v>214</v>
      </c>
      <c r="D389" s="5" t="s">
        <v>168</v>
      </c>
      <c r="E389" s="5" t="s">
        <v>197</v>
      </c>
      <c r="F389" s="15"/>
      <c r="G389" s="36">
        <v>245</v>
      </c>
      <c r="H389" s="36">
        <v>235</v>
      </c>
      <c r="I389" s="37">
        <f>H389-15</f>
        <v>220</v>
      </c>
      <c r="J389" s="199">
        <v>45001</v>
      </c>
      <c r="L389" s="139"/>
    </row>
    <row r="390" spans="1:12" ht="14.25" customHeight="1">
      <c r="A390" s="41">
        <f t="shared" si="13"/>
        <v>350</v>
      </c>
      <c r="B390" s="137" t="s">
        <v>233</v>
      </c>
      <c r="C390" s="5" t="s">
        <v>214</v>
      </c>
      <c r="D390" s="5" t="s">
        <v>168</v>
      </c>
      <c r="E390" s="5" t="s">
        <v>197</v>
      </c>
      <c r="F390" s="15"/>
      <c r="G390" s="36">
        <v>250</v>
      </c>
      <c r="H390" s="36">
        <v>240</v>
      </c>
      <c r="I390" s="37">
        <v>230</v>
      </c>
      <c r="J390" s="199">
        <v>45001</v>
      </c>
      <c r="L390" s="139"/>
    </row>
    <row r="391" spans="1:12" ht="14.25" customHeight="1">
      <c r="A391" s="17">
        <f t="shared" si="13"/>
        <v>351</v>
      </c>
      <c r="B391" s="137" t="s">
        <v>234</v>
      </c>
      <c r="C391" s="5" t="s">
        <v>214</v>
      </c>
      <c r="D391" s="5" t="s">
        <v>168</v>
      </c>
      <c r="E391" s="5" t="s">
        <v>197</v>
      </c>
      <c r="F391" s="15"/>
      <c r="G391" s="36">
        <v>270</v>
      </c>
      <c r="H391" s="36">
        <v>260</v>
      </c>
      <c r="I391" s="37">
        <f>H391-15</f>
        <v>245</v>
      </c>
      <c r="J391" s="199">
        <v>45001</v>
      </c>
      <c r="L391" s="139"/>
    </row>
    <row r="392" spans="1:12" ht="14.25" customHeight="1">
      <c r="A392" s="17">
        <f t="shared" si="13"/>
        <v>352</v>
      </c>
      <c r="B392" s="137" t="s">
        <v>235</v>
      </c>
      <c r="C392" s="5" t="s">
        <v>214</v>
      </c>
      <c r="D392" s="5" t="s">
        <v>168</v>
      </c>
      <c r="E392" s="5" t="s">
        <v>197</v>
      </c>
      <c r="F392" s="15"/>
      <c r="G392" s="36">
        <v>270</v>
      </c>
      <c r="H392" s="36">
        <v>260</v>
      </c>
      <c r="I392" s="37">
        <f>H392-15</f>
        <v>245</v>
      </c>
      <c r="J392" s="199">
        <v>45001</v>
      </c>
      <c r="L392" s="139"/>
    </row>
    <row r="393" spans="1:12" ht="14.25" customHeight="1">
      <c r="A393" s="17">
        <f t="shared" si="13"/>
        <v>353</v>
      </c>
      <c r="B393" s="137" t="s">
        <v>236</v>
      </c>
      <c r="C393" s="5" t="s">
        <v>214</v>
      </c>
      <c r="D393" s="5" t="s">
        <v>168</v>
      </c>
      <c r="E393" s="5" t="s">
        <v>197</v>
      </c>
      <c r="F393" s="15"/>
      <c r="G393" s="36">
        <v>270</v>
      </c>
      <c r="H393" s="36">
        <v>260</v>
      </c>
      <c r="I393" s="37">
        <v>250</v>
      </c>
      <c r="J393" s="199">
        <v>45001</v>
      </c>
      <c r="L393" s="139"/>
    </row>
    <row r="394" spans="1:12" ht="14.25" customHeight="1">
      <c r="A394" s="17">
        <f t="shared" si="13"/>
        <v>354</v>
      </c>
      <c r="B394" s="137" t="s">
        <v>237</v>
      </c>
      <c r="C394" s="5" t="s">
        <v>214</v>
      </c>
      <c r="D394" s="5" t="s">
        <v>168</v>
      </c>
      <c r="E394" s="5" t="s">
        <v>197</v>
      </c>
      <c r="F394" s="15"/>
      <c r="G394" s="36">
        <v>280</v>
      </c>
      <c r="H394" s="36">
        <v>270</v>
      </c>
      <c r="I394" s="37">
        <v>260</v>
      </c>
      <c r="J394" s="199">
        <v>45001</v>
      </c>
      <c r="L394" s="139"/>
    </row>
    <row r="395" spans="1:12" ht="14.25" customHeight="1">
      <c r="A395" s="17">
        <f t="shared" si="13"/>
        <v>355</v>
      </c>
      <c r="B395" s="137" t="s">
        <v>238</v>
      </c>
      <c r="C395" s="5" t="s">
        <v>214</v>
      </c>
      <c r="D395" s="5" t="s">
        <v>168</v>
      </c>
      <c r="E395" s="5" t="s">
        <v>197</v>
      </c>
      <c r="F395" s="15"/>
      <c r="G395" s="36">
        <v>290</v>
      </c>
      <c r="H395" s="36">
        <v>280</v>
      </c>
      <c r="I395" s="37">
        <v>265</v>
      </c>
      <c r="J395" s="199">
        <v>45001</v>
      </c>
      <c r="L395" s="139"/>
    </row>
    <row r="396" spans="1:12" ht="14.25" customHeight="1">
      <c r="A396" s="17">
        <f t="shared" si="13"/>
        <v>356</v>
      </c>
      <c r="B396" s="137" t="s">
        <v>239</v>
      </c>
      <c r="C396" s="5" t="s">
        <v>214</v>
      </c>
      <c r="D396" s="5" t="s">
        <v>168</v>
      </c>
      <c r="E396" s="5" t="s">
        <v>197</v>
      </c>
      <c r="F396" s="15"/>
      <c r="G396" s="36">
        <v>295</v>
      </c>
      <c r="H396" s="36">
        <v>285</v>
      </c>
      <c r="I396" s="37">
        <f>H396-15</f>
        <v>270</v>
      </c>
      <c r="J396" s="199">
        <v>45001</v>
      </c>
      <c r="L396" s="139"/>
    </row>
    <row r="397" spans="1:12" ht="14.25" customHeight="1">
      <c r="A397" s="17">
        <f t="shared" si="13"/>
        <v>357</v>
      </c>
      <c r="B397" s="137" t="s">
        <v>240</v>
      </c>
      <c r="C397" s="5" t="s">
        <v>214</v>
      </c>
      <c r="D397" s="5" t="s">
        <v>168</v>
      </c>
      <c r="E397" s="5" t="s">
        <v>197</v>
      </c>
      <c r="F397" s="15"/>
      <c r="G397" s="36">
        <v>305</v>
      </c>
      <c r="H397" s="36">
        <v>295</v>
      </c>
      <c r="I397" s="37">
        <v>275</v>
      </c>
      <c r="J397" s="199">
        <v>45001</v>
      </c>
      <c r="L397" s="139"/>
    </row>
    <row r="398" spans="1:12" ht="14.25" customHeight="1">
      <c r="A398" s="17">
        <f t="shared" si="13"/>
        <v>358</v>
      </c>
      <c r="B398" s="137" t="s">
        <v>241</v>
      </c>
      <c r="C398" s="5" t="s">
        <v>214</v>
      </c>
      <c r="D398" s="5" t="s">
        <v>168</v>
      </c>
      <c r="E398" s="5" t="s">
        <v>197</v>
      </c>
      <c r="F398" s="15"/>
      <c r="G398" s="36">
        <v>315</v>
      </c>
      <c r="H398" s="36">
        <v>305</v>
      </c>
      <c r="I398" s="37">
        <f>H398-15</f>
        <v>290</v>
      </c>
      <c r="J398" s="199">
        <v>45001</v>
      </c>
      <c r="L398" s="139"/>
    </row>
    <row r="399" spans="1:12" ht="14.25" customHeight="1">
      <c r="A399" s="136">
        <f t="shared" si="13"/>
        <v>359</v>
      </c>
      <c r="B399" s="140" t="s">
        <v>242</v>
      </c>
      <c r="C399" s="50" t="s">
        <v>214</v>
      </c>
      <c r="D399" s="50" t="s">
        <v>168</v>
      </c>
      <c r="E399" s="50" t="s">
        <v>197</v>
      </c>
      <c r="F399" s="118"/>
      <c r="G399" s="141">
        <v>315</v>
      </c>
      <c r="H399" s="141">
        <v>310</v>
      </c>
      <c r="I399" s="145">
        <v>295</v>
      </c>
      <c r="J399" s="199">
        <v>45001</v>
      </c>
      <c r="L399" s="139"/>
    </row>
    <row r="400" spans="1:12" ht="14.25" customHeight="1">
      <c r="A400" s="136">
        <f t="shared" si="13"/>
        <v>360</v>
      </c>
      <c r="B400" s="140" t="s">
        <v>243</v>
      </c>
      <c r="C400" s="50" t="s">
        <v>214</v>
      </c>
      <c r="D400" s="50" t="s">
        <v>168</v>
      </c>
      <c r="E400" s="50" t="s">
        <v>197</v>
      </c>
      <c r="F400" s="118"/>
      <c r="G400" s="141">
        <v>320</v>
      </c>
      <c r="H400" s="141">
        <v>315</v>
      </c>
      <c r="I400" s="145">
        <f>H400-15</f>
        <v>300</v>
      </c>
      <c r="J400" s="199">
        <v>45001</v>
      </c>
      <c r="L400" s="139"/>
    </row>
    <row r="401" spans="1:12" ht="14.25" customHeight="1">
      <c r="A401" s="136">
        <f t="shared" si="13"/>
        <v>361</v>
      </c>
      <c r="B401" s="140" t="s">
        <v>244</v>
      </c>
      <c r="C401" s="50" t="s">
        <v>214</v>
      </c>
      <c r="D401" s="50" t="s">
        <v>168</v>
      </c>
      <c r="E401" s="50" t="s">
        <v>197</v>
      </c>
      <c r="F401" s="118"/>
      <c r="G401" s="141">
        <v>345</v>
      </c>
      <c r="H401" s="141">
        <v>335</v>
      </c>
      <c r="I401" s="145">
        <f>H401-15</f>
        <v>320</v>
      </c>
      <c r="J401" s="199">
        <v>45001</v>
      </c>
      <c r="L401" s="139"/>
    </row>
    <row r="402" spans="1:12" ht="14.25" customHeight="1">
      <c r="A402" s="136">
        <f t="shared" si="13"/>
        <v>362</v>
      </c>
      <c r="B402" s="140" t="s">
        <v>245</v>
      </c>
      <c r="C402" s="50" t="s">
        <v>214</v>
      </c>
      <c r="D402" s="50" t="s">
        <v>168</v>
      </c>
      <c r="E402" s="50" t="s">
        <v>197</v>
      </c>
      <c r="F402" s="118"/>
      <c r="G402" s="141">
        <v>355</v>
      </c>
      <c r="H402" s="141">
        <v>345</v>
      </c>
      <c r="I402" s="145">
        <v>335</v>
      </c>
      <c r="J402" s="199">
        <v>45001</v>
      </c>
      <c r="L402" s="139"/>
    </row>
    <row r="403" spans="1:12" ht="14.25" customHeight="1">
      <c r="A403" s="136">
        <f t="shared" si="13"/>
        <v>363</v>
      </c>
      <c r="B403" s="140" t="s">
        <v>246</v>
      </c>
      <c r="C403" s="50" t="s">
        <v>214</v>
      </c>
      <c r="D403" s="50" t="s">
        <v>168</v>
      </c>
      <c r="E403" s="50" t="s">
        <v>197</v>
      </c>
      <c r="F403" s="118"/>
      <c r="G403" s="141">
        <v>380</v>
      </c>
      <c r="H403" s="141">
        <v>370</v>
      </c>
      <c r="I403" s="145">
        <v>360</v>
      </c>
      <c r="J403" s="199">
        <v>45001</v>
      </c>
      <c r="L403" s="139"/>
    </row>
    <row r="404" spans="1:12" ht="14.25" customHeight="1">
      <c r="A404" s="136">
        <f t="shared" ref="A404:A428" si="14">A403+1</f>
        <v>364</v>
      </c>
      <c r="B404" s="140" t="s">
        <v>247</v>
      </c>
      <c r="C404" s="50" t="s">
        <v>214</v>
      </c>
      <c r="D404" s="50" t="s">
        <v>168</v>
      </c>
      <c r="E404" s="50" t="s">
        <v>197</v>
      </c>
      <c r="F404" s="118"/>
      <c r="G404" s="141">
        <v>390</v>
      </c>
      <c r="H404" s="141">
        <v>385</v>
      </c>
      <c r="I404" s="145">
        <v>375</v>
      </c>
      <c r="J404" s="199">
        <v>45001</v>
      </c>
      <c r="L404" s="139"/>
    </row>
    <row r="405" spans="1:12" ht="14.25" customHeight="1">
      <c r="A405" s="136">
        <f t="shared" si="14"/>
        <v>365</v>
      </c>
      <c r="B405" s="140" t="s">
        <v>248</v>
      </c>
      <c r="C405" s="50" t="s">
        <v>214</v>
      </c>
      <c r="D405" s="50" t="s">
        <v>168</v>
      </c>
      <c r="E405" s="50" t="s">
        <v>197</v>
      </c>
      <c r="F405" s="118"/>
      <c r="G405" s="141">
        <v>395</v>
      </c>
      <c r="H405" s="141">
        <v>390</v>
      </c>
      <c r="I405" s="145">
        <v>380</v>
      </c>
      <c r="J405" s="199">
        <v>45001</v>
      </c>
      <c r="L405" s="139"/>
    </row>
    <row r="406" spans="1:12" ht="14.25" customHeight="1">
      <c r="A406" s="136">
        <f t="shared" si="14"/>
        <v>366</v>
      </c>
      <c r="B406" s="140" t="s">
        <v>249</v>
      </c>
      <c r="C406" s="50" t="s">
        <v>214</v>
      </c>
      <c r="D406" s="50" t="s">
        <v>168</v>
      </c>
      <c r="E406" s="50" t="s">
        <v>197</v>
      </c>
      <c r="F406" s="118"/>
      <c r="G406" s="141">
        <v>425</v>
      </c>
      <c r="H406" s="141">
        <v>415</v>
      </c>
      <c r="I406" s="145">
        <v>410</v>
      </c>
      <c r="J406" s="199">
        <v>45001</v>
      </c>
      <c r="L406" s="139"/>
    </row>
    <row r="407" spans="1:12" ht="14.25" customHeight="1">
      <c r="A407" s="136">
        <f t="shared" si="14"/>
        <v>367</v>
      </c>
      <c r="B407" s="140" t="s">
        <v>250</v>
      </c>
      <c r="C407" s="50" t="s">
        <v>214</v>
      </c>
      <c r="D407" s="50" t="s">
        <v>168</v>
      </c>
      <c r="E407" s="50" t="s">
        <v>197</v>
      </c>
      <c r="F407" s="118"/>
      <c r="G407" s="141">
        <v>515</v>
      </c>
      <c r="H407" s="141">
        <v>510</v>
      </c>
      <c r="I407" s="145">
        <v>495</v>
      </c>
      <c r="J407" s="199">
        <v>45001</v>
      </c>
      <c r="L407" s="139"/>
    </row>
    <row r="408" spans="1:12" ht="14.25" customHeight="1">
      <c r="A408" s="136">
        <f t="shared" si="14"/>
        <v>368</v>
      </c>
      <c r="B408" s="140" t="s">
        <v>251</v>
      </c>
      <c r="C408" s="50" t="s">
        <v>214</v>
      </c>
      <c r="D408" s="50" t="s">
        <v>168</v>
      </c>
      <c r="E408" s="50" t="s">
        <v>197</v>
      </c>
      <c r="F408" s="118"/>
      <c r="G408" s="141">
        <v>520</v>
      </c>
      <c r="H408" s="141">
        <v>515</v>
      </c>
      <c r="I408" s="145">
        <v>505</v>
      </c>
      <c r="J408" s="199">
        <v>45001</v>
      </c>
      <c r="L408" s="139"/>
    </row>
    <row r="409" spans="1:12" ht="14.25" customHeight="1">
      <c r="A409" s="136">
        <f t="shared" si="14"/>
        <v>369</v>
      </c>
      <c r="B409" s="140" t="s">
        <v>252</v>
      </c>
      <c r="C409" s="50" t="s">
        <v>214</v>
      </c>
      <c r="D409" s="50" t="s">
        <v>168</v>
      </c>
      <c r="E409" s="50" t="s">
        <v>197</v>
      </c>
      <c r="F409" s="118"/>
      <c r="G409" s="141">
        <v>545</v>
      </c>
      <c r="H409" s="141">
        <v>535</v>
      </c>
      <c r="I409" s="145">
        <v>515</v>
      </c>
      <c r="J409" s="199">
        <v>45001</v>
      </c>
      <c r="L409" s="139"/>
    </row>
    <row r="410" spans="1:12" ht="14.25" customHeight="1">
      <c r="A410" s="17">
        <f t="shared" si="14"/>
        <v>370</v>
      </c>
      <c r="B410" s="137" t="s">
        <v>253</v>
      </c>
      <c r="C410" s="5" t="s">
        <v>214</v>
      </c>
      <c r="D410" s="5" t="s">
        <v>199</v>
      </c>
      <c r="E410" s="5" t="s">
        <v>197</v>
      </c>
      <c r="F410" s="15"/>
      <c r="G410" s="36">
        <v>265</v>
      </c>
      <c r="H410" s="36">
        <v>259</v>
      </c>
      <c r="I410" s="37">
        <v>252</v>
      </c>
      <c r="J410" s="199">
        <v>45001</v>
      </c>
      <c r="L410" s="139"/>
    </row>
    <row r="411" spans="1:12" ht="14.25" customHeight="1">
      <c r="A411" s="17">
        <f t="shared" si="14"/>
        <v>371</v>
      </c>
      <c r="B411" s="137" t="s">
        <v>254</v>
      </c>
      <c r="C411" s="5" t="s">
        <v>214</v>
      </c>
      <c r="D411" s="5" t="s">
        <v>199</v>
      </c>
      <c r="E411" s="5" t="s">
        <v>197</v>
      </c>
      <c r="F411" s="15"/>
      <c r="G411" s="36">
        <v>280</v>
      </c>
      <c r="H411" s="36">
        <v>271</v>
      </c>
      <c r="I411" s="37">
        <v>264</v>
      </c>
      <c r="J411" s="199">
        <v>45001</v>
      </c>
      <c r="L411" s="139"/>
    </row>
    <row r="412" spans="1:12" ht="14.25" customHeight="1">
      <c r="A412" s="17">
        <f t="shared" si="14"/>
        <v>372</v>
      </c>
      <c r="B412" s="137" t="s">
        <v>255</v>
      </c>
      <c r="C412" s="5" t="s">
        <v>214</v>
      </c>
      <c r="D412" s="5" t="s">
        <v>199</v>
      </c>
      <c r="E412" s="5" t="s">
        <v>197</v>
      </c>
      <c r="F412" s="15"/>
      <c r="G412" s="36">
        <v>285</v>
      </c>
      <c r="H412" s="36">
        <v>270</v>
      </c>
      <c r="I412" s="37">
        <v>255</v>
      </c>
      <c r="J412" s="199">
        <v>45001</v>
      </c>
      <c r="L412" s="139"/>
    </row>
    <row r="413" spans="1:12" ht="14.25" customHeight="1">
      <c r="A413" s="17">
        <f t="shared" si="14"/>
        <v>373</v>
      </c>
      <c r="B413" s="137" t="s">
        <v>256</v>
      </c>
      <c r="C413" s="5" t="s">
        <v>214</v>
      </c>
      <c r="D413" s="5" t="s">
        <v>199</v>
      </c>
      <c r="E413" s="5" t="s">
        <v>197</v>
      </c>
      <c r="F413" s="15"/>
      <c r="G413" s="36">
        <v>315</v>
      </c>
      <c r="H413" s="36">
        <v>305</v>
      </c>
      <c r="I413" s="37">
        <v>285</v>
      </c>
      <c r="J413" s="199">
        <v>45001</v>
      </c>
      <c r="L413" s="139"/>
    </row>
    <row r="414" spans="1:12" ht="14.25" customHeight="1">
      <c r="A414" s="17">
        <f t="shared" si="14"/>
        <v>374</v>
      </c>
      <c r="B414" s="137" t="s">
        <v>257</v>
      </c>
      <c r="C414" s="5" t="s">
        <v>214</v>
      </c>
      <c r="D414" s="5" t="s">
        <v>199</v>
      </c>
      <c r="E414" s="5" t="s">
        <v>197</v>
      </c>
      <c r="F414" s="15"/>
      <c r="G414" s="36">
        <v>380</v>
      </c>
      <c r="H414" s="36">
        <v>369</v>
      </c>
      <c r="I414" s="37">
        <v>360</v>
      </c>
      <c r="J414" s="199">
        <v>45001</v>
      </c>
      <c r="L414" s="139"/>
    </row>
    <row r="415" spans="1:12" ht="14.25" customHeight="1">
      <c r="A415" s="17">
        <f t="shared" si="14"/>
        <v>375</v>
      </c>
      <c r="B415" s="137" t="s">
        <v>258</v>
      </c>
      <c r="C415" s="5" t="s">
        <v>214</v>
      </c>
      <c r="D415" s="5" t="s">
        <v>199</v>
      </c>
      <c r="E415" s="5" t="s">
        <v>197</v>
      </c>
      <c r="F415" s="15"/>
      <c r="G415" s="36">
        <v>415</v>
      </c>
      <c r="H415" s="36">
        <v>398</v>
      </c>
      <c r="I415" s="37">
        <v>385</v>
      </c>
      <c r="J415" s="199">
        <v>45001</v>
      </c>
      <c r="L415" s="139"/>
    </row>
    <row r="416" spans="1:12" ht="14.25" customHeight="1">
      <c r="A416" s="17">
        <f t="shared" si="14"/>
        <v>376</v>
      </c>
      <c r="B416" s="137" t="s">
        <v>259</v>
      </c>
      <c r="C416" s="5" t="s">
        <v>214</v>
      </c>
      <c r="D416" s="5" t="s">
        <v>199</v>
      </c>
      <c r="E416" s="5" t="s">
        <v>197</v>
      </c>
      <c r="F416" s="15"/>
      <c r="G416" s="36">
        <v>435</v>
      </c>
      <c r="H416" s="36">
        <v>421</v>
      </c>
      <c r="I416" s="37">
        <v>415</v>
      </c>
      <c r="J416" s="199">
        <v>45001</v>
      </c>
      <c r="L416" s="139"/>
    </row>
    <row r="417" spans="1:12" ht="14.25" customHeight="1">
      <c r="A417" s="17">
        <f t="shared" si="14"/>
        <v>377</v>
      </c>
      <c r="B417" s="137" t="s">
        <v>260</v>
      </c>
      <c r="C417" s="5" t="s">
        <v>214</v>
      </c>
      <c r="D417" s="5" t="s">
        <v>199</v>
      </c>
      <c r="E417" s="5" t="s">
        <v>197</v>
      </c>
      <c r="F417" s="15"/>
      <c r="G417" s="36">
        <v>570</v>
      </c>
      <c r="H417" s="36">
        <v>555</v>
      </c>
      <c r="I417" s="37">
        <v>539</v>
      </c>
      <c r="J417" s="199">
        <v>45001</v>
      </c>
      <c r="L417" s="139"/>
    </row>
    <row r="418" spans="1:12" ht="14.25" customHeight="1">
      <c r="A418" s="17">
        <f t="shared" si="14"/>
        <v>378</v>
      </c>
      <c r="B418" s="137" t="s">
        <v>261</v>
      </c>
      <c r="C418" s="5" t="s">
        <v>214</v>
      </c>
      <c r="D418" s="5" t="s">
        <v>199</v>
      </c>
      <c r="E418" s="5" t="s">
        <v>197</v>
      </c>
      <c r="F418" s="15"/>
      <c r="G418" s="36">
        <v>595</v>
      </c>
      <c r="H418" s="36">
        <v>580</v>
      </c>
      <c r="I418" s="37">
        <v>564</v>
      </c>
      <c r="J418" s="199">
        <v>45001</v>
      </c>
      <c r="L418" s="139"/>
    </row>
    <row r="419" spans="1:12" ht="14.25" customHeight="1">
      <c r="A419" s="17">
        <f t="shared" si="14"/>
        <v>379</v>
      </c>
      <c r="B419" s="137" t="s">
        <v>262</v>
      </c>
      <c r="C419" s="5" t="s">
        <v>214</v>
      </c>
      <c r="D419" s="5" t="s">
        <v>199</v>
      </c>
      <c r="E419" s="5" t="s">
        <v>197</v>
      </c>
      <c r="F419" s="15"/>
      <c r="G419" s="36">
        <v>635</v>
      </c>
      <c r="H419" s="36">
        <v>620</v>
      </c>
      <c r="I419" s="37">
        <v>610</v>
      </c>
      <c r="J419" s="199">
        <v>45001</v>
      </c>
      <c r="L419" s="139"/>
    </row>
    <row r="420" spans="1:12" ht="14.25" customHeight="1">
      <c r="A420" s="17">
        <f t="shared" si="14"/>
        <v>380</v>
      </c>
      <c r="B420" s="137" t="s">
        <v>263</v>
      </c>
      <c r="C420" s="5" t="s">
        <v>214</v>
      </c>
      <c r="D420" s="5" t="s">
        <v>199</v>
      </c>
      <c r="E420" s="5" t="s">
        <v>197</v>
      </c>
      <c r="F420" s="15"/>
      <c r="G420" s="36">
        <v>690</v>
      </c>
      <c r="H420" s="36">
        <v>671</v>
      </c>
      <c r="I420" s="37">
        <v>658</v>
      </c>
      <c r="J420" s="199">
        <v>45001</v>
      </c>
      <c r="L420" s="139"/>
    </row>
    <row r="421" spans="1:12" ht="14.25" customHeight="1">
      <c r="A421" s="17">
        <f t="shared" si="14"/>
        <v>381</v>
      </c>
      <c r="B421" s="137" t="s">
        <v>264</v>
      </c>
      <c r="C421" s="5" t="s">
        <v>214</v>
      </c>
      <c r="D421" s="5" t="s">
        <v>199</v>
      </c>
      <c r="E421" s="5" t="s">
        <v>197</v>
      </c>
      <c r="F421" s="15"/>
      <c r="G421" s="36">
        <v>730</v>
      </c>
      <c r="H421" s="36">
        <v>714</v>
      </c>
      <c r="I421" s="37">
        <v>699</v>
      </c>
      <c r="J421" s="199">
        <v>45001</v>
      </c>
      <c r="L421" s="139"/>
    </row>
    <row r="422" spans="1:12" ht="14.25" customHeight="1">
      <c r="A422" s="17">
        <f t="shared" si="14"/>
        <v>382</v>
      </c>
      <c r="B422" s="137" t="s">
        <v>265</v>
      </c>
      <c r="C422" s="5" t="s">
        <v>214</v>
      </c>
      <c r="D422" s="5" t="s">
        <v>199</v>
      </c>
      <c r="E422" s="5" t="s">
        <v>197</v>
      </c>
      <c r="F422" s="15"/>
      <c r="G422" s="36">
        <v>765</v>
      </c>
      <c r="H422" s="36">
        <v>751</v>
      </c>
      <c r="I422" s="37">
        <v>737</v>
      </c>
      <c r="J422" s="199">
        <v>45001</v>
      </c>
      <c r="L422" s="139"/>
    </row>
    <row r="423" spans="1:12" ht="14.25" customHeight="1">
      <c r="A423" s="17">
        <f t="shared" si="14"/>
        <v>383</v>
      </c>
      <c r="B423" s="137" t="s">
        <v>266</v>
      </c>
      <c r="C423" s="5" t="s">
        <v>214</v>
      </c>
      <c r="D423" s="5" t="s">
        <v>199</v>
      </c>
      <c r="E423" s="5" t="s">
        <v>197</v>
      </c>
      <c r="F423" s="15"/>
      <c r="G423" s="36">
        <v>815</v>
      </c>
      <c r="H423" s="36">
        <v>798</v>
      </c>
      <c r="I423" s="37">
        <v>788</v>
      </c>
      <c r="J423" s="199">
        <v>45001</v>
      </c>
      <c r="L423" s="139"/>
    </row>
    <row r="424" spans="1:12" ht="14.25" customHeight="1">
      <c r="A424" s="17">
        <f t="shared" si="14"/>
        <v>384</v>
      </c>
      <c r="B424" s="137" t="s">
        <v>267</v>
      </c>
      <c r="C424" s="5" t="s">
        <v>214</v>
      </c>
      <c r="D424" s="5" t="s">
        <v>199</v>
      </c>
      <c r="E424" s="5" t="s">
        <v>197</v>
      </c>
      <c r="F424" s="15"/>
      <c r="G424" s="36">
        <v>890</v>
      </c>
      <c r="H424" s="36">
        <v>871</v>
      </c>
      <c r="I424" s="37">
        <v>858</v>
      </c>
      <c r="J424" s="199">
        <v>45001</v>
      </c>
      <c r="L424" s="139"/>
    </row>
    <row r="425" spans="1:12" ht="14.25" customHeight="1">
      <c r="A425" s="17">
        <f t="shared" si="14"/>
        <v>385</v>
      </c>
      <c r="B425" s="137" t="s">
        <v>268</v>
      </c>
      <c r="C425" s="5" t="s">
        <v>214</v>
      </c>
      <c r="D425" s="5" t="s">
        <v>199</v>
      </c>
      <c r="E425" s="5" t="s">
        <v>197</v>
      </c>
      <c r="F425" s="15"/>
      <c r="G425" s="36">
        <v>945</v>
      </c>
      <c r="H425" s="36">
        <v>929</v>
      </c>
      <c r="I425" s="37">
        <v>919</v>
      </c>
      <c r="J425" s="199">
        <v>45001</v>
      </c>
      <c r="L425" s="139"/>
    </row>
    <row r="426" spans="1:12" ht="14.25" customHeight="1">
      <c r="A426" s="17">
        <f t="shared" si="14"/>
        <v>386</v>
      </c>
      <c r="B426" s="137" t="s">
        <v>269</v>
      </c>
      <c r="C426" s="5" t="s">
        <v>214</v>
      </c>
      <c r="D426" s="5" t="s">
        <v>199</v>
      </c>
      <c r="E426" s="5" t="s">
        <v>197</v>
      </c>
      <c r="F426" s="15"/>
      <c r="G426" s="36">
        <v>980</v>
      </c>
      <c r="H426" s="36">
        <v>961</v>
      </c>
      <c r="I426" s="37">
        <v>951</v>
      </c>
      <c r="J426" s="199">
        <v>45001</v>
      </c>
      <c r="L426" s="139"/>
    </row>
    <row r="427" spans="1:12" ht="14.25" customHeight="1">
      <c r="A427" s="17">
        <f t="shared" si="14"/>
        <v>387</v>
      </c>
      <c r="B427" s="137" t="s">
        <v>270</v>
      </c>
      <c r="C427" s="5" t="s">
        <v>214</v>
      </c>
      <c r="D427" s="5" t="s">
        <v>199</v>
      </c>
      <c r="E427" s="5" t="s">
        <v>197</v>
      </c>
      <c r="F427" s="15"/>
      <c r="G427" s="36">
        <v>1495</v>
      </c>
      <c r="H427" s="36">
        <v>1453</v>
      </c>
      <c r="I427" s="37">
        <v>1432</v>
      </c>
      <c r="J427" s="199">
        <v>45001</v>
      </c>
      <c r="L427" s="139"/>
    </row>
    <row r="428" spans="1:12" ht="15" customHeight="1">
      <c r="A428" s="44">
        <f t="shared" si="14"/>
        <v>388</v>
      </c>
      <c r="B428" s="225" t="s">
        <v>271</v>
      </c>
      <c r="C428" s="18" t="s">
        <v>214</v>
      </c>
      <c r="D428" s="18" t="s">
        <v>199</v>
      </c>
      <c r="E428" s="18" t="s">
        <v>197</v>
      </c>
      <c r="F428" s="23"/>
      <c r="G428" s="226">
        <v>1990</v>
      </c>
      <c r="H428" s="226">
        <v>1951</v>
      </c>
      <c r="I428" s="227">
        <v>1945</v>
      </c>
      <c r="J428" s="199">
        <v>45001</v>
      </c>
      <c r="L428" s="139"/>
    </row>
    <row r="429" spans="1:12" ht="15.75" customHeight="1">
      <c r="A429" s="356" t="s">
        <v>272</v>
      </c>
      <c r="B429" s="357"/>
      <c r="C429" s="357"/>
      <c r="D429" s="357"/>
      <c r="E429" s="357"/>
      <c r="F429" s="357"/>
      <c r="G429" s="357"/>
      <c r="H429" s="357"/>
      <c r="I429" s="358"/>
    </row>
    <row r="430" spans="1:12" ht="12.75" customHeight="1">
      <c r="A430" s="242">
        <f>A428+1</f>
        <v>389</v>
      </c>
      <c r="B430" s="243" t="s">
        <v>273</v>
      </c>
      <c r="C430" s="244" t="s">
        <v>722</v>
      </c>
      <c r="D430" s="244" t="s">
        <v>274</v>
      </c>
      <c r="E430" s="245" t="s">
        <v>275</v>
      </c>
      <c r="F430" s="246"/>
      <c r="G430" s="247">
        <v>480</v>
      </c>
      <c r="H430" s="247">
        <v>460</v>
      </c>
      <c r="I430" s="248">
        <v>445</v>
      </c>
      <c r="J430" s="241">
        <v>45013</v>
      </c>
    </row>
    <row r="431" spans="1:12" ht="12.75" customHeight="1">
      <c r="A431" s="17">
        <f t="shared" ref="A431:A462" si="15">A430+1</f>
        <v>390</v>
      </c>
      <c r="B431" s="32" t="s">
        <v>276</v>
      </c>
      <c r="C431" s="5" t="s">
        <v>722</v>
      </c>
      <c r="D431" s="5" t="s">
        <v>274</v>
      </c>
      <c r="E431" s="228" t="s">
        <v>275</v>
      </c>
      <c r="F431" s="15"/>
      <c r="G431" s="36">
        <v>480</v>
      </c>
      <c r="H431" s="36">
        <v>460</v>
      </c>
      <c r="I431" s="37">
        <v>445</v>
      </c>
      <c r="J431" s="241">
        <v>45013</v>
      </c>
    </row>
    <row r="432" spans="1:12" ht="12.75" customHeight="1">
      <c r="A432" s="17">
        <f t="shared" si="15"/>
        <v>391</v>
      </c>
      <c r="B432" s="32" t="s">
        <v>277</v>
      </c>
      <c r="C432" s="5" t="s">
        <v>722</v>
      </c>
      <c r="D432" s="5" t="s">
        <v>274</v>
      </c>
      <c r="E432" s="228" t="s">
        <v>275</v>
      </c>
      <c r="F432" s="15"/>
      <c r="G432" s="36">
        <v>480</v>
      </c>
      <c r="H432" s="36">
        <v>460</v>
      </c>
      <c r="I432" s="37">
        <v>445</v>
      </c>
      <c r="J432" s="241">
        <v>45013</v>
      </c>
    </row>
    <row r="433" spans="1:10" ht="12.75" customHeight="1">
      <c r="A433" s="17">
        <f t="shared" si="15"/>
        <v>392</v>
      </c>
      <c r="B433" s="32" t="s">
        <v>278</v>
      </c>
      <c r="C433" s="5" t="s">
        <v>722</v>
      </c>
      <c r="D433" s="5" t="s">
        <v>274</v>
      </c>
      <c r="E433" s="228" t="s">
        <v>275</v>
      </c>
      <c r="F433" s="15"/>
      <c r="G433" s="36">
        <v>480</v>
      </c>
      <c r="H433" s="36">
        <v>460</v>
      </c>
      <c r="I433" s="37">
        <v>445</v>
      </c>
      <c r="J433" s="241">
        <v>45013</v>
      </c>
    </row>
    <row r="434" spans="1:10" ht="12.75" customHeight="1">
      <c r="A434" s="17">
        <f t="shared" si="15"/>
        <v>393</v>
      </c>
      <c r="B434" s="32" t="s">
        <v>279</v>
      </c>
      <c r="C434" s="5" t="s">
        <v>722</v>
      </c>
      <c r="D434" s="5" t="s">
        <v>274</v>
      </c>
      <c r="E434" s="228" t="s">
        <v>275</v>
      </c>
      <c r="F434" s="15"/>
      <c r="G434" s="36">
        <v>490</v>
      </c>
      <c r="H434" s="36">
        <v>480</v>
      </c>
      <c r="I434" s="37">
        <v>468</v>
      </c>
      <c r="J434" s="241">
        <v>45013</v>
      </c>
    </row>
    <row r="435" spans="1:10" ht="12.75" customHeight="1">
      <c r="A435" s="17">
        <f t="shared" si="15"/>
        <v>394</v>
      </c>
      <c r="B435" s="32" t="s">
        <v>280</v>
      </c>
      <c r="C435" s="5" t="s">
        <v>722</v>
      </c>
      <c r="D435" s="5" t="s">
        <v>274</v>
      </c>
      <c r="E435" s="228" t="s">
        <v>275</v>
      </c>
      <c r="F435" s="15"/>
      <c r="G435" s="36">
        <v>525</v>
      </c>
      <c r="H435" s="36">
        <v>515</v>
      </c>
      <c r="I435" s="37">
        <v>495</v>
      </c>
      <c r="J435" s="241">
        <v>45013</v>
      </c>
    </row>
    <row r="436" spans="1:10" ht="12.75" customHeight="1">
      <c r="A436" s="17">
        <f t="shared" si="15"/>
        <v>395</v>
      </c>
      <c r="B436" s="32" t="s">
        <v>281</v>
      </c>
      <c r="C436" s="5" t="s">
        <v>722</v>
      </c>
      <c r="D436" s="5" t="s">
        <v>274</v>
      </c>
      <c r="E436" s="228" t="s">
        <v>275</v>
      </c>
      <c r="F436" s="15"/>
      <c r="G436" s="36">
        <v>525</v>
      </c>
      <c r="H436" s="36">
        <v>515</v>
      </c>
      <c r="I436" s="37">
        <v>495</v>
      </c>
      <c r="J436" s="241">
        <v>45013</v>
      </c>
    </row>
    <row r="437" spans="1:10" ht="12.75" customHeight="1">
      <c r="A437" s="17">
        <f t="shared" si="15"/>
        <v>396</v>
      </c>
      <c r="B437" s="32" t="s">
        <v>282</v>
      </c>
      <c r="C437" s="5" t="s">
        <v>722</v>
      </c>
      <c r="D437" s="5" t="s">
        <v>274</v>
      </c>
      <c r="E437" s="228" t="s">
        <v>724</v>
      </c>
      <c r="F437" s="15"/>
      <c r="G437" s="36">
        <v>690</v>
      </c>
      <c r="H437" s="36">
        <v>675</v>
      </c>
      <c r="I437" s="37">
        <v>655</v>
      </c>
      <c r="J437" s="241">
        <v>45013</v>
      </c>
    </row>
    <row r="438" spans="1:10" ht="12.75" customHeight="1">
      <c r="A438" s="17">
        <f t="shared" si="15"/>
        <v>397</v>
      </c>
      <c r="B438" s="32" t="s">
        <v>283</v>
      </c>
      <c r="C438" s="5" t="s">
        <v>722</v>
      </c>
      <c r="D438" s="5" t="s">
        <v>274</v>
      </c>
      <c r="E438" s="228" t="s">
        <v>724</v>
      </c>
      <c r="F438" s="15"/>
      <c r="G438" s="36">
        <v>545</v>
      </c>
      <c r="H438" s="36">
        <v>532</v>
      </c>
      <c r="I438" s="37">
        <v>518</v>
      </c>
      <c r="J438" s="241">
        <v>45013</v>
      </c>
    </row>
    <row r="439" spans="1:10" ht="12.75" customHeight="1">
      <c r="A439" s="17">
        <f t="shared" si="15"/>
        <v>398</v>
      </c>
      <c r="B439" s="32" t="s">
        <v>284</v>
      </c>
      <c r="C439" s="5" t="s">
        <v>722</v>
      </c>
      <c r="D439" s="5" t="s">
        <v>274</v>
      </c>
      <c r="E439" s="228" t="s">
        <v>724</v>
      </c>
      <c r="F439" s="15"/>
      <c r="G439" s="36">
        <v>570</v>
      </c>
      <c r="H439" s="36">
        <v>555</v>
      </c>
      <c r="I439" s="37">
        <v>537</v>
      </c>
      <c r="J439" s="241">
        <v>45013</v>
      </c>
    </row>
    <row r="440" spans="1:10" ht="12.75" customHeight="1">
      <c r="A440" s="17">
        <f t="shared" si="15"/>
        <v>399</v>
      </c>
      <c r="B440" s="32" t="s">
        <v>285</v>
      </c>
      <c r="C440" s="5" t="s">
        <v>722</v>
      </c>
      <c r="D440" s="5" t="s">
        <v>274</v>
      </c>
      <c r="E440" s="228" t="s">
        <v>724</v>
      </c>
      <c r="F440" s="15"/>
      <c r="G440" s="36">
        <v>570</v>
      </c>
      <c r="H440" s="36">
        <v>555</v>
      </c>
      <c r="I440" s="37">
        <v>537</v>
      </c>
      <c r="J440" s="241">
        <v>45013</v>
      </c>
    </row>
    <row r="441" spans="1:10" ht="12.75" customHeight="1">
      <c r="A441" s="17">
        <f t="shared" si="15"/>
        <v>400</v>
      </c>
      <c r="B441" s="32" t="s">
        <v>286</v>
      </c>
      <c r="C441" s="5" t="s">
        <v>722</v>
      </c>
      <c r="D441" s="5" t="s">
        <v>287</v>
      </c>
      <c r="E441" s="228" t="s">
        <v>724</v>
      </c>
      <c r="F441" s="15"/>
      <c r="G441" s="36">
        <v>570</v>
      </c>
      <c r="H441" s="36">
        <v>550</v>
      </c>
      <c r="I441" s="37">
        <v>535</v>
      </c>
      <c r="J441" s="241">
        <v>45013</v>
      </c>
    </row>
    <row r="442" spans="1:10" ht="12.75" customHeight="1">
      <c r="A442" s="17">
        <f t="shared" si="15"/>
        <v>401</v>
      </c>
      <c r="B442" s="32" t="s">
        <v>288</v>
      </c>
      <c r="C442" s="5" t="s">
        <v>722</v>
      </c>
      <c r="D442" s="5" t="s">
        <v>287</v>
      </c>
      <c r="E442" s="228" t="s">
        <v>724</v>
      </c>
      <c r="F442" s="15"/>
      <c r="G442" s="36">
        <v>570</v>
      </c>
      <c r="H442" s="36">
        <v>550</v>
      </c>
      <c r="I442" s="37">
        <v>535</v>
      </c>
      <c r="J442" s="241">
        <v>45013</v>
      </c>
    </row>
    <row r="443" spans="1:10" ht="12.75" customHeight="1">
      <c r="A443" s="17">
        <f t="shared" si="15"/>
        <v>402</v>
      </c>
      <c r="B443" s="32" t="s">
        <v>289</v>
      </c>
      <c r="C443" s="5" t="s">
        <v>722</v>
      </c>
      <c r="D443" s="5" t="s">
        <v>287</v>
      </c>
      <c r="E443" s="228" t="s">
        <v>724</v>
      </c>
      <c r="F443" s="15"/>
      <c r="G443" s="36">
        <v>570</v>
      </c>
      <c r="H443" s="36">
        <v>550</v>
      </c>
      <c r="I443" s="37">
        <v>535</v>
      </c>
      <c r="J443" s="241">
        <v>45013</v>
      </c>
    </row>
    <row r="444" spans="1:10" ht="12.75" customHeight="1">
      <c r="A444" s="17">
        <f t="shared" si="15"/>
        <v>403</v>
      </c>
      <c r="B444" s="32" t="s">
        <v>290</v>
      </c>
      <c r="C444" s="5" t="s">
        <v>722</v>
      </c>
      <c r="D444" s="5" t="s">
        <v>287</v>
      </c>
      <c r="E444" s="228" t="s">
        <v>724</v>
      </c>
      <c r="F444" s="15"/>
      <c r="G444" s="36">
        <v>620</v>
      </c>
      <c r="H444" s="36">
        <v>610</v>
      </c>
      <c r="I444" s="37">
        <v>595</v>
      </c>
      <c r="J444" s="241">
        <v>45013</v>
      </c>
    </row>
    <row r="445" spans="1:10" ht="12.75" customHeight="1">
      <c r="A445" s="17">
        <f t="shared" si="15"/>
        <v>404</v>
      </c>
      <c r="B445" s="32" t="s">
        <v>291</v>
      </c>
      <c r="C445" s="5" t="s">
        <v>722</v>
      </c>
      <c r="D445" s="5" t="s">
        <v>287</v>
      </c>
      <c r="E445" s="228" t="s">
        <v>724</v>
      </c>
      <c r="F445" s="15"/>
      <c r="G445" s="36">
        <v>620</v>
      </c>
      <c r="H445" s="36">
        <v>610</v>
      </c>
      <c r="I445" s="37">
        <v>595</v>
      </c>
      <c r="J445" s="241">
        <v>45013</v>
      </c>
    </row>
    <row r="446" spans="1:10" ht="12.75" customHeight="1">
      <c r="A446" s="17">
        <f t="shared" si="15"/>
        <v>405</v>
      </c>
      <c r="B446" s="32" t="s">
        <v>290</v>
      </c>
      <c r="C446" s="5" t="s">
        <v>722</v>
      </c>
      <c r="D446" s="5" t="s">
        <v>287</v>
      </c>
      <c r="E446" s="228" t="s">
        <v>724</v>
      </c>
      <c r="F446" s="15"/>
      <c r="G446" s="36">
        <v>620</v>
      </c>
      <c r="H446" s="36">
        <v>610</v>
      </c>
      <c r="I446" s="37">
        <v>595</v>
      </c>
      <c r="J446" s="241">
        <v>45013</v>
      </c>
    </row>
    <row r="447" spans="1:10" ht="12.75" customHeight="1">
      <c r="A447" s="136">
        <f t="shared" si="15"/>
        <v>406</v>
      </c>
      <c r="B447" s="140" t="s">
        <v>292</v>
      </c>
      <c r="C447" s="50" t="s">
        <v>722</v>
      </c>
      <c r="D447" s="50" t="s">
        <v>293</v>
      </c>
      <c r="E447" s="229" t="s">
        <v>724</v>
      </c>
      <c r="F447" s="118"/>
      <c r="G447" s="141">
        <v>675</v>
      </c>
      <c r="H447" s="141">
        <v>660</v>
      </c>
      <c r="I447" s="145">
        <v>637</v>
      </c>
      <c r="J447" s="241">
        <v>45013</v>
      </c>
    </row>
    <row r="448" spans="1:10" ht="12.75" customHeight="1">
      <c r="A448" s="136">
        <f t="shared" si="15"/>
        <v>407</v>
      </c>
      <c r="B448" s="140" t="s">
        <v>294</v>
      </c>
      <c r="C448" s="50" t="s">
        <v>722</v>
      </c>
      <c r="D448" s="50" t="s">
        <v>293</v>
      </c>
      <c r="E448" s="229" t="s">
        <v>724</v>
      </c>
      <c r="F448" s="118"/>
      <c r="G448" s="141">
        <v>695</v>
      </c>
      <c r="H448" s="141">
        <v>675</v>
      </c>
      <c r="I448" s="145">
        <v>662</v>
      </c>
      <c r="J448" s="241">
        <v>45013</v>
      </c>
    </row>
    <row r="449" spans="1:10" ht="12.75" customHeight="1">
      <c r="A449" s="136">
        <f t="shared" si="15"/>
        <v>408</v>
      </c>
      <c r="B449" s="140" t="s">
        <v>295</v>
      </c>
      <c r="C449" s="50" t="s">
        <v>722</v>
      </c>
      <c r="D449" s="50" t="s">
        <v>293</v>
      </c>
      <c r="E449" s="229" t="s">
        <v>724</v>
      </c>
      <c r="F449" s="118"/>
      <c r="G449" s="141">
        <v>720</v>
      </c>
      <c r="H449" s="141">
        <v>690</v>
      </c>
      <c r="I449" s="145">
        <v>674</v>
      </c>
      <c r="J449" s="241">
        <v>45013</v>
      </c>
    </row>
    <row r="450" spans="1:10" ht="12.75" customHeight="1">
      <c r="A450" s="136">
        <f t="shared" si="15"/>
        <v>409</v>
      </c>
      <c r="B450" s="140" t="s">
        <v>296</v>
      </c>
      <c r="C450" s="50" t="s">
        <v>722</v>
      </c>
      <c r="D450" s="50" t="s">
        <v>293</v>
      </c>
      <c r="E450" s="229" t="s">
        <v>724</v>
      </c>
      <c r="F450" s="118"/>
      <c r="G450" s="141">
        <v>695</v>
      </c>
      <c r="H450" s="141">
        <v>675</v>
      </c>
      <c r="I450" s="145">
        <v>662</v>
      </c>
      <c r="J450" s="241">
        <v>45013</v>
      </c>
    </row>
    <row r="451" spans="1:10" ht="12.75" customHeight="1">
      <c r="A451" s="136">
        <f t="shared" si="15"/>
        <v>410</v>
      </c>
      <c r="B451" s="230" t="s">
        <v>297</v>
      </c>
      <c r="C451" s="50" t="s">
        <v>722</v>
      </c>
      <c r="D451" s="50" t="s">
        <v>293</v>
      </c>
      <c r="E451" s="229" t="s">
        <v>724</v>
      </c>
      <c r="F451" s="118"/>
      <c r="G451" s="141">
        <v>745</v>
      </c>
      <c r="H451" s="141">
        <v>725</v>
      </c>
      <c r="I451" s="145">
        <v>695</v>
      </c>
      <c r="J451" s="241">
        <v>45013</v>
      </c>
    </row>
    <row r="452" spans="1:10" ht="12.75" customHeight="1">
      <c r="A452" s="136">
        <f t="shared" si="15"/>
        <v>411</v>
      </c>
      <c r="B452" s="230" t="s">
        <v>298</v>
      </c>
      <c r="C452" s="50" t="s">
        <v>722</v>
      </c>
      <c r="D452" s="50" t="s">
        <v>293</v>
      </c>
      <c r="E452" s="229" t="s">
        <v>724</v>
      </c>
      <c r="F452" s="118"/>
      <c r="G452" s="141">
        <v>740</v>
      </c>
      <c r="H452" s="141">
        <v>730</v>
      </c>
      <c r="I452" s="145">
        <v>707</v>
      </c>
      <c r="J452" s="241">
        <v>45013</v>
      </c>
    </row>
    <row r="453" spans="1:10" ht="12.75" customHeight="1">
      <c r="A453" s="136">
        <f t="shared" si="15"/>
        <v>412</v>
      </c>
      <c r="B453" s="230" t="s">
        <v>299</v>
      </c>
      <c r="C453" s="50" t="s">
        <v>722</v>
      </c>
      <c r="D453" s="50" t="s">
        <v>293</v>
      </c>
      <c r="E453" s="229" t="s">
        <v>724</v>
      </c>
      <c r="F453" s="118"/>
      <c r="G453" s="141">
        <v>910</v>
      </c>
      <c r="H453" s="141">
        <v>895</v>
      </c>
      <c r="I453" s="145">
        <v>870</v>
      </c>
      <c r="J453" s="241">
        <v>45013</v>
      </c>
    </row>
    <row r="454" spans="1:10" ht="12.75" customHeight="1">
      <c r="A454" s="136">
        <f t="shared" si="15"/>
        <v>413</v>
      </c>
      <c r="B454" s="230" t="s">
        <v>300</v>
      </c>
      <c r="C454" s="50" t="s">
        <v>722</v>
      </c>
      <c r="D454" s="50" t="s">
        <v>293</v>
      </c>
      <c r="E454" s="229" t="s">
        <v>724</v>
      </c>
      <c r="F454" s="118"/>
      <c r="G454" s="141">
        <v>820</v>
      </c>
      <c r="H454" s="141">
        <v>795</v>
      </c>
      <c r="I454" s="145">
        <v>778</v>
      </c>
      <c r="J454" s="241">
        <v>45013</v>
      </c>
    </row>
    <row r="455" spans="1:10" ht="12.75" customHeight="1">
      <c r="A455" s="136">
        <f t="shared" si="15"/>
        <v>414</v>
      </c>
      <c r="B455" s="231" t="s">
        <v>301</v>
      </c>
      <c r="C455" s="50" t="s">
        <v>722</v>
      </c>
      <c r="D455" s="50" t="s">
        <v>293</v>
      </c>
      <c r="E455" s="229" t="s">
        <v>724</v>
      </c>
      <c r="F455" s="118"/>
      <c r="G455" s="141">
        <v>845</v>
      </c>
      <c r="H455" s="141">
        <v>830</v>
      </c>
      <c r="I455" s="145">
        <v>814</v>
      </c>
      <c r="J455" s="241">
        <v>45013</v>
      </c>
    </row>
    <row r="456" spans="1:10" ht="12.75" customHeight="1">
      <c r="A456" s="136">
        <f t="shared" si="15"/>
        <v>415</v>
      </c>
      <c r="B456" s="231" t="s">
        <v>302</v>
      </c>
      <c r="C456" s="50" t="s">
        <v>722</v>
      </c>
      <c r="D456" s="50" t="s">
        <v>293</v>
      </c>
      <c r="E456" s="229" t="s">
        <v>724</v>
      </c>
      <c r="F456" s="118"/>
      <c r="G456" s="141">
        <v>880</v>
      </c>
      <c r="H456" s="141">
        <v>860</v>
      </c>
      <c r="I456" s="145">
        <v>835</v>
      </c>
      <c r="J456" s="241">
        <v>45013</v>
      </c>
    </row>
    <row r="457" spans="1:10" ht="12.75" customHeight="1">
      <c r="A457" s="136">
        <f t="shared" si="15"/>
        <v>416</v>
      </c>
      <c r="B457" s="231" t="s">
        <v>303</v>
      </c>
      <c r="C457" s="50" t="s">
        <v>722</v>
      </c>
      <c r="D457" s="50" t="s">
        <v>293</v>
      </c>
      <c r="E457" s="229" t="s">
        <v>724</v>
      </c>
      <c r="F457" s="118"/>
      <c r="G457" s="141">
        <v>945</v>
      </c>
      <c r="H457" s="141">
        <v>920</v>
      </c>
      <c r="I457" s="145">
        <v>908</v>
      </c>
      <c r="J457" s="241">
        <v>45013</v>
      </c>
    </row>
    <row r="458" spans="1:10" ht="12.75" customHeight="1">
      <c r="A458" s="136">
        <f t="shared" si="15"/>
        <v>417</v>
      </c>
      <c r="B458" s="231" t="s">
        <v>304</v>
      </c>
      <c r="C458" s="50" t="s">
        <v>722</v>
      </c>
      <c r="D458" s="50" t="s">
        <v>293</v>
      </c>
      <c r="E458" s="229" t="s">
        <v>724</v>
      </c>
      <c r="F458" s="118"/>
      <c r="G458" s="141">
        <v>945</v>
      </c>
      <c r="H458" s="141">
        <v>920</v>
      </c>
      <c r="I458" s="145">
        <v>908</v>
      </c>
      <c r="J458" s="241">
        <v>45013</v>
      </c>
    </row>
    <row r="459" spans="1:10" ht="12.75" customHeight="1">
      <c r="A459" s="136">
        <f t="shared" si="15"/>
        <v>418</v>
      </c>
      <c r="B459" s="232" t="s">
        <v>305</v>
      </c>
      <c r="C459" s="50" t="s">
        <v>722</v>
      </c>
      <c r="D459" s="50" t="s">
        <v>293</v>
      </c>
      <c r="E459" s="229" t="s">
        <v>724</v>
      </c>
      <c r="F459" s="118"/>
      <c r="G459" s="141">
        <v>875</v>
      </c>
      <c r="H459" s="141">
        <v>865</v>
      </c>
      <c r="I459" s="145">
        <v>845</v>
      </c>
      <c r="J459" s="241">
        <v>45013</v>
      </c>
    </row>
    <row r="460" spans="1:10" ht="12.75" customHeight="1">
      <c r="A460" s="136">
        <f t="shared" si="15"/>
        <v>419</v>
      </c>
      <c r="B460" s="232" t="s">
        <v>306</v>
      </c>
      <c r="C460" s="50" t="s">
        <v>722</v>
      </c>
      <c r="D460" s="50" t="s">
        <v>293</v>
      </c>
      <c r="E460" s="229" t="s">
        <v>724</v>
      </c>
      <c r="F460" s="118"/>
      <c r="G460" s="141">
        <v>1055</v>
      </c>
      <c r="H460" s="141">
        <v>1025</v>
      </c>
      <c r="I460" s="145">
        <v>985</v>
      </c>
      <c r="J460" s="241">
        <v>45013</v>
      </c>
    </row>
    <row r="461" spans="1:10" ht="12.75" customHeight="1">
      <c r="A461" s="136">
        <f t="shared" si="15"/>
        <v>420</v>
      </c>
      <c r="B461" s="232" t="s">
        <v>307</v>
      </c>
      <c r="C461" s="50" t="s">
        <v>722</v>
      </c>
      <c r="D461" s="50" t="s">
        <v>293</v>
      </c>
      <c r="E461" s="229" t="s">
        <v>724</v>
      </c>
      <c r="F461" s="118"/>
      <c r="G461" s="141">
        <v>1095</v>
      </c>
      <c r="H461" s="141">
        <v>1060</v>
      </c>
      <c r="I461" s="145">
        <v>1022</v>
      </c>
      <c r="J461" s="241">
        <v>45013</v>
      </c>
    </row>
    <row r="462" spans="1:10" ht="12.75" customHeight="1">
      <c r="A462" s="136">
        <f t="shared" si="15"/>
        <v>421</v>
      </c>
      <c r="B462" s="232" t="s">
        <v>308</v>
      </c>
      <c r="C462" s="50" t="s">
        <v>722</v>
      </c>
      <c r="D462" s="50" t="s">
        <v>293</v>
      </c>
      <c r="E462" s="229" t="s">
        <v>724</v>
      </c>
      <c r="F462" s="118"/>
      <c r="G462" s="141">
        <v>1055</v>
      </c>
      <c r="H462" s="141">
        <v>1025</v>
      </c>
      <c r="I462" s="145">
        <v>985</v>
      </c>
      <c r="J462" s="241">
        <v>45013</v>
      </c>
    </row>
    <row r="463" spans="1:10" ht="12.75" customHeight="1">
      <c r="A463" s="136">
        <f t="shared" ref="A463:A499" si="16">A462+1</f>
        <v>422</v>
      </c>
      <c r="B463" s="231" t="s">
        <v>309</v>
      </c>
      <c r="C463" s="50" t="s">
        <v>722</v>
      </c>
      <c r="D463" s="50" t="s">
        <v>293</v>
      </c>
      <c r="E463" s="229" t="s">
        <v>724</v>
      </c>
      <c r="F463" s="118"/>
      <c r="G463" s="141">
        <v>755</v>
      </c>
      <c r="H463" s="141">
        <f>I463+20</f>
        <v>724</v>
      </c>
      <c r="I463" s="145">
        <v>704</v>
      </c>
      <c r="J463" s="241">
        <v>45013</v>
      </c>
    </row>
    <row r="464" spans="1:10" ht="12.75" customHeight="1">
      <c r="A464" s="136">
        <f t="shared" si="16"/>
        <v>423</v>
      </c>
      <c r="B464" s="231" t="s">
        <v>310</v>
      </c>
      <c r="C464" s="50" t="s">
        <v>722</v>
      </c>
      <c r="D464" s="50" t="s">
        <v>293</v>
      </c>
      <c r="E464" s="229" t="s">
        <v>724</v>
      </c>
      <c r="F464" s="118"/>
      <c r="G464" s="141">
        <v>755</v>
      </c>
      <c r="H464" s="141">
        <f>I464+20</f>
        <v>724</v>
      </c>
      <c r="I464" s="145">
        <v>704</v>
      </c>
      <c r="J464" s="241">
        <v>45013</v>
      </c>
    </row>
    <row r="465" spans="1:10" ht="12.75" customHeight="1">
      <c r="A465" s="136">
        <f t="shared" si="16"/>
        <v>424</v>
      </c>
      <c r="B465" s="231" t="s">
        <v>311</v>
      </c>
      <c r="C465" s="50" t="s">
        <v>722</v>
      </c>
      <c r="D465" s="50" t="s">
        <v>293</v>
      </c>
      <c r="E465" s="229" t="s">
        <v>724</v>
      </c>
      <c r="F465" s="118"/>
      <c r="G465" s="141">
        <v>750</v>
      </c>
      <c r="H465" s="141">
        <f>I465+20</f>
        <v>718</v>
      </c>
      <c r="I465" s="145">
        <v>698</v>
      </c>
      <c r="J465" s="241">
        <v>45013</v>
      </c>
    </row>
    <row r="466" spans="1:10" ht="12.75" customHeight="1">
      <c r="A466" s="136">
        <f t="shared" si="16"/>
        <v>425</v>
      </c>
      <c r="B466" s="231" t="s">
        <v>312</v>
      </c>
      <c r="C466" s="50" t="s">
        <v>722</v>
      </c>
      <c r="D466" s="50" t="s">
        <v>293</v>
      </c>
      <c r="E466" s="229" t="s">
        <v>724</v>
      </c>
      <c r="F466" s="118"/>
      <c r="G466" s="141">
        <v>795</v>
      </c>
      <c r="H466" s="141">
        <v>760</v>
      </c>
      <c r="I466" s="145">
        <v>746</v>
      </c>
      <c r="J466" s="241">
        <v>45013</v>
      </c>
    </row>
    <row r="467" spans="1:10" ht="12.75" customHeight="1">
      <c r="A467" s="136">
        <f t="shared" si="16"/>
        <v>426</v>
      </c>
      <c r="B467" s="231" t="s">
        <v>313</v>
      </c>
      <c r="C467" s="50" t="s">
        <v>722</v>
      </c>
      <c r="D467" s="50" t="s">
        <v>293</v>
      </c>
      <c r="E467" s="229" t="s">
        <v>724</v>
      </c>
      <c r="F467" s="118"/>
      <c r="G467" s="141">
        <v>960</v>
      </c>
      <c r="H467" s="141">
        <v>945</v>
      </c>
      <c r="I467" s="145">
        <v>925</v>
      </c>
      <c r="J467" s="241">
        <v>45013</v>
      </c>
    </row>
    <row r="468" spans="1:10" ht="12.75" customHeight="1">
      <c r="A468" s="136">
        <f t="shared" si="16"/>
        <v>427</v>
      </c>
      <c r="B468" s="231" t="s">
        <v>314</v>
      </c>
      <c r="C468" s="50" t="s">
        <v>722</v>
      </c>
      <c r="D468" s="50" t="s">
        <v>293</v>
      </c>
      <c r="E468" s="229" t="s">
        <v>724</v>
      </c>
      <c r="F468" s="118"/>
      <c r="G468" s="141">
        <v>995</v>
      </c>
      <c r="H468" s="141">
        <v>980</v>
      </c>
      <c r="I468" s="145">
        <v>956</v>
      </c>
      <c r="J468" s="241">
        <v>45013</v>
      </c>
    </row>
    <row r="469" spans="1:10" ht="12.75" customHeight="1">
      <c r="A469" s="136">
        <f t="shared" si="16"/>
        <v>428</v>
      </c>
      <c r="B469" s="231" t="s">
        <v>315</v>
      </c>
      <c r="C469" s="50" t="s">
        <v>722</v>
      </c>
      <c r="D469" s="50" t="s">
        <v>293</v>
      </c>
      <c r="E469" s="229" t="s">
        <v>724</v>
      </c>
      <c r="F469" s="118"/>
      <c r="G469" s="141">
        <v>965</v>
      </c>
      <c r="H469" s="141">
        <v>955</v>
      </c>
      <c r="I469" s="145">
        <v>936</v>
      </c>
      <c r="J469" s="241">
        <v>45013</v>
      </c>
    </row>
    <row r="470" spans="1:10" ht="12.75" customHeight="1">
      <c r="A470" s="136">
        <f t="shared" si="16"/>
        <v>429</v>
      </c>
      <c r="B470" s="231" t="s">
        <v>316</v>
      </c>
      <c r="C470" s="50" t="s">
        <v>722</v>
      </c>
      <c r="D470" s="50" t="s">
        <v>293</v>
      </c>
      <c r="E470" s="229" t="s">
        <v>724</v>
      </c>
      <c r="F470" s="118"/>
      <c r="G470" s="141">
        <v>1160</v>
      </c>
      <c r="H470" s="141">
        <v>1145</v>
      </c>
      <c r="I470" s="145">
        <v>1098</v>
      </c>
      <c r="J470" s="241">
        <v>45013</v>
      </c>
    </row>
    <row r="471" spans="1:10" ht="12.75" customHeight="1">
      <c r="A471" s="136">
        <f t="shared" si="16"/>
        <v>430</v>
      </c>
      <c r="B471" s="231" t="s">
        <v>317</v>
      </c>
      <c r="C471" s="50" t="s">
        <v>722</v>
      </c>
      <c r="D471" s="50" t="s">
        <v>293</v>
      </c>
      <c r="E471" s="229" t="s">
        <v>724</v>
      </c>
      <c r="F471" s="118"/>
      <c r="G471" s="141">
        <v>1160</v>
      </c>
      <c r="H471" s="141">
        <v>1145</v>
      </c>
      <c r="I471" s="145">
        <v>1098</v>
      </c>
      <c r="J471" s="241">
        <v>45013</v>
      </c>
    </row>
    <row r="472" spans="1:10" ht="12.75" customHeight="1">
      <c r="A472" s="136">
        <f t="shared" si="16"/>
        <v>431</v>
      </c>
      <c r="B472" s="231" t="s">
        <v>318</v>
      </c>
      <c r="C472" s="50" t="s">
        <v>722</v>
      </c>
      <c r="D472" s="50" t="s">
        <v>293</v>
      </c>
      <c r="E472" s="229" t="s">
        <v>724</v>
      </c>
      <c r="F472" s="118"/>
      <c r="G472" s="141">
        <v>1195</v>
      </c>
      <c r="H472" s="141">
        <v>1170</v>
      </c>
      <c r="I472" s="145">
        <v>1142</v>
      </c>
      <c r="J472" s="241">
        <v>45013</v>
      </c>
    </row>
    <row r="473" spans="1:10" ht="12.75" customHeight="1">
      <c r="A473" s="136">
        <f t="shared" si="16"/>
        <v>432</v>
      </c>
      <c r="B473" s="231" t="s">
        <v>319</v>
      </c>
      <c r="C473" s="50" t="s">
        <v>722</v>
      </c>
      <c r="D473" s="50" t="s">
        <v>293</v>
      </c>
      <c r="E473" s="229" t="s">
        <v>724</v>
      </c>
      <c r="F473" s="118"/>
      <c r="G473" s="141">
        <v>1095</v>
      </c>
      <c r="H473" s="141">
        <v>1060</v>
      </c>
      <c r="I473" s="145">
        <v>1040</v>
      </c>
      <c r="J473" s="241">
        <v>45013</v>
      </c>
    </row>
    <row r="474" spans="1:10" ht="12.75" customHeight="1">
      <c r="A474" s="136">
        <f t="shared" si="16"/>
        <v>433</v>
      </c>
      <c r="B474" s="231" t="s">
        <v>320</v>
      </c>
      <c r="C474" s="50" t="s">
        <v>722</v>
      </c>
      <c r="D474" s="50" t="s">
        <v>293</v>
      </c>
      <c r="E474" s="229" t="s">
        <v>724</v>
      </c>
      <c r="F474" s="118"/>
      <c r="G474" s="141">
        <v>1095</v>
      </c>
      <c r="H474" s="141">
        <v>1060</v>
      </c>
      <c r="I474" s="145">
        <v>1040</v>
      </c>
      <c r="J474" s="241">
        <v>45013</v>
      </c>
    </row>
    <row r="475" spans="1:10" ht="12.75" customHeight="1">
      <c r="A475" s="136">
        <f t="shared" si="16"/>
        <v>434</v>
      </c>
      <c r="B475" s="233" t="s">
        <v>321</v>
      </c>
      <c r="C475" s="50" t="s">
        <v>722</v>
      </c>
      <c r="D475" s="50" t="s">
        <v>293</v>
      </c>
      <c r="E475" s="229" t="s">
        <v>724</v>
      </c>
      <c r="F475" s="118"/>
      <c r="G475" s="141">
        <v>830</v>
      </c>
      <c r="H475" s="141">
        <f>I475+20</f>
        <v>796</v>
      </c>
      <c r="I475" s="145">
        <v>776</v>
      </c>
      <c r="J475" s="241">
        <v>45013</v>
      </c>
    </row>
    <row r="476" spans="1:10" ht="12.75" customHeight="1">
      <c r="A476" s="136">
        <f t="shared" si="16"/>
        <v>435</v>
      </c>
      <c r="B476" s="233" t="s">
        <v>322</v>
      </c>
      <c r="C476" s="50" t="s">
        <v>722</v>
      </c>
      <c r="D476" s="50" t="s">
        <v>293</v>
      </c>
      <c r="E476" s="229" t="s">
        <v>724</v>
      </c>
      <c r="F476" s="118"/>
      <c r="G476" s="141">
        <v>1265</v>
      </c>
      <c r="H476" s="141">
        <v>1220</v>
      </c>
      <c r="I476" s="145">
        <v>1170</v>
      </c>
      <c r="J476" s="241">
        <v>45013</v>
      </c>
    </row>
    <row r="477" spans="1:10" ht="12.75" customHeight="1">
      <c r="A477" s="136">
        <f t="shared" si="16"/>
        <v>436</v>
      </c>
      <c r="B477" s="233" t="s">
        <v>323</v>
      </c>
      <c r="C477" s="50" t="s">
        <v>722</v>
      </c>
      <c r="D477" s="50" t="s">
        <v>293</v>
      </c>
      <c r="E477" s="229" t="s">
        <v>724</v>
      </c>
      <c r="F477" s="118"/>
      <c r="G477" s="141">
        <v>945</v>
      </c>
      <c r="H477" s="141">
        <v>930</v>
      </c>
      <c r="I477" s="145">
        <v>918</v>
      </c>
      <c r="J477" s="241">
        <v>45013</v>
      </c>
    </row>
    <row r="478" spans="1:10" ht="12.75" customHeight="1">
      <c r="A478" s="136">
        <f t="shared" si="16"/>
        <v>437</v>
      </c>
      <c r="B478" s="233" t="s">
        <v>324</v>
      </c>
      <c r="C478" s="50" t="s">
        <v>722</v>
      </c>
      <c r="D478" s="50" t="s">
        <v>293</v>
      </c>
      <c r="E478" s="229" t="s">
        <v>724</v>
      </c>
      <c r="F478" s="118"/>
      <c r="G478" s="141">
        <v>985</v>
      </c>
      <c r="H478" s="141">
        <v>969</v>
      </c>
      <c r="I478" s="145">
        <v>951</v>
      </c>
      <c r="J478" s="241">
        <v>45013</v>
      </c>
    </row>
    <row r="479" spans="1:10" ht="12.75" customHeight="1">
      <c r="A479" s="136">
        <f t="shared" si="16"/>
        <v>438</v>
      </c>
      <c r="B479" s="233" t="s">
        <v>325</v>
      </c>
      <c r="C479" s="50" t="s">
        <v>722</v>
      </c>
      <c r="D479" s="50" t="s">
        <v>293</v>
      </c>
      <c r="E479" s="229" t="s">
        <v>724</v>
      </c>
      <c r="F479" s="118"/>
      <c r="G479" s="141">
        <v>895</v>
      </c>
      <c r="H479" s="141">
        <v>870</v>
      </c>
      <c r="I479" s="145">
        <v>844</v>
      </c>
      <c r="J479" s="241">
        <v>45013</v>
      </c>
    </row>
    <row r="480" spans="1:10" ht="12.75" customHeight="1">
      <c r="A480" s="136">
        <f t="shared" si="16"/>
        <v>439</v>
      </c>
      <c r="B480" s="233" t="s">
        <v>326</v>
      </c>
      <c r="C480" s="50" t="s">
        <v>722</v>
      </c>
      <c r="D480" s="50" t="s">
        <v>293</v>
      </c>
      <c r="E480" s="229" t="s">
        <v>724</v>
      </c>
      <c r="F480" s="118"/>
      <c r="G480" s="141">
        <v>990</v>
      </c>
      <c r="H480" s="141">
        <v>960</v>
      </c>
      <c r="I480" s="145">
        <v>933</v>
      </c>
      <c r="J480" s="241">
        <v>45013</v>
      </c>
    </row>
    <row r="481" spans="1:10" ht="12.75" customHeight="1">
      <c r="A481" s="136">
        <f t="shared" si="16"/>
        <v>440</v>
      </c>
      <c r="B481" s="233" t="s">
        <v>327</v>
      </c>
      <c r="C481" s="50" t="s">
        <v>722</v>
      </c>
      <c r="D481" s="50" t="s">
        <v>293</v>
      </c>
      <c r="E481" s="229" t="s">
        <v>724</v>
      </c>
      <c r="F481" s="118"/>
      <c r="G481" s="141">
        <v>1255</v>
      </c>
      <c r="H481" s="141">
        <v>1185</v>
      </c>
      <c r="I481" s="145">
        <v>1130</v>
      </c>
      <c r="J481" s="241">
        <v>45013</v>
      </c>
    </row>
    <row r="482" spans="1:10" ht="12.75" customHeight="1">
      <c r="A482" s="136">
        <f t="shared" si="16"/>
        <v>441</v>
      </c>
      <c r="B482" s="233" t="s">
        <v>328</v>
      </c>
      <c r="C482" s="50" t="s">
        <v>722</v>
      </c>
      <c r="D482" s="50" t="s">
        <v>293</v>
      </c>
      <c r="E482" s="229" t="s">
        <v>724</v>
      </c>
      <c r="F482" s="118"/>
      <c r="G482" s="141">
        <v>1130</v>
      </c>
      <c r="H482" s="141">
        <v>1090</v>
      </c>
      <c r="I482" s="145">
        <v>1055</v>
      </c>
      <c r="J482" s="241">
        <v>45013</v>
      </c>
    </row>
    <row r="483" spans="1:10" ht="12.75" customHeight="1">
      <c r="A483" s="136">
        <f t="shared" si="16"/>
        <v>442</v>
      </c>
      <c r="B483" s="233" t="s">
        <v>329</v>
      </c>
      <c r="C483" s="50" t="s">
        <v>722</v>
      </c>
      <c r="D483" s="50" t="s">
        <v>293</v>
      </c>
      <c r="E483" s="229" t="s">
        <v>724</v>
      </c>
      <c r="F483" s="118"/>
      <c r="G483" s="141">
        <v>1450</v>
      </c>
      <c r="H483" s="141">
        <v>1395</v>
      </c>
      <c r="I483" s="145">
        <v>1365</v>
      </c>
      <c r="J483" s="241">
        <v>45013</v>
      </c>
    </row>
    <row r="484" spans="1:10" ht="12.75" customHeight="1">
      <c r="A484" s="136">
        <f t="shared" si="16"/>
        <v>443</v>
      </c>
      <c r="B484" s="233" t="s">
        <v>330</v>
      </c>
      <c r="C484" s="50" t="s">
        <v>722</v>
      </c>
      <c r="D484" s="50" t="s">
        <v>293</v>
      </c>
      <c r="E484" s="229" t="s">
        <v>724</v>
      </c>
      <c r="F484" s="118"/>
      <c r="G484" s="141">
        <v>1130</v>
      </c>
      <c r="H484" s="141">
        <v>1065</v>
      </c>
      <c r="I484" s="145">
        <v>1030</v>
      </c>
      <c r="J484" s="241">
        <v>45013</v>
      </c>
    </row>
    <row r="485" spans="1:10" ht="12.75" customHeight="1">
      <c r="A485" s="136">
        <f t="shared" si="16"/>
        <v>444</v>
      </c>
      <c r="B485" s="233" t="s">
        <v>331</v>
      </c>
      <c r="C485" s="50" t="s">
        <v>722</v>
      </c>
      <c r="D485" s="50" t="s">
        <v>293</v>
      </c>
      <c r="E485" s="229" t="s">
        <v>724</v>
      </c>
      <c r="F485" s="118"/>
      <c r="G485" s="141">
        <v>945</v>
      </c>
      <c r="H485" s="141">
        <v>930</v>
      </c>
      <c r="I485" s="145">
        <v>897</v>
      </c>
      <c r="J485" s="241">
        <v>45013</v>
      </c>
    </row>
    <row r="486" spans="1:10" ht="12.75" customHeight="1">
      <c r="A486" s="136">
        <f t="shared" si="16"/>
        <v>445</v>
      </c>
      <c r="B486" s="233" t="s">
        <v>332</v>
      </c>
      <c r="C486" s="50" t="s">
        <v>722</v>
      </c>
      <c r="D486" s="50" t="s">
        <v>293</v>
      </c>
      <c r="E486" s="229" t="s">
        <v>724</v>
      </c>
      <c r="F486" s="118"/>
      <c r="G486" s="141">
        <v>1055</v>
      </c>
      <c r="H486" s="141">
        <v>1030</v>
      </c>
      <c r="I486" s="145">
        <v>998</v>
      </c>
      <c r="J486" s="241">
        <v>45013</v>
      </c>
    </row>
    <row r="487" spans="1:10" ht="12.75" customHeight="1">
      <c r="A487" s="136">
        <f t="shared" si="16"/>
        <v>446</v>
      </c>
      <c r="B487" s="233" t="s">
        <v>333</v>
      </c>
      <c r="C487" s="50" t="s">
        <v>722</v>
      </c>
      <c r="D487" s="50" t="s">
        <v>293</v>
      </c>
      <c r="E487" s="229" t="s">
        <v>724</v>
      </c>
      <c r="F487" s="118"/>
      <c r="G487" s="141">
        <v>2550</v>
      </c>
      <c r="H487" s="141">
        <v>2455</v>
      </c>
      <c r="I487" s="145">
        <v>2380</v>
      </c>
      <c r="J487" s="241">
        <v>45013</v>
      </c>
    </row>
    <row r="488" spans="1:10" ht="12.75" customHeight="1">
      <c r="A488" s="136">
        <f t="shared" si="16"/>
        <v>447</v>
      </c>
      <c r="B488" s="233" t="s">
        <v>334</v>
      </c>
      <c r="C488" s="50" t="s">
        <v>722</v>
      </c>
      <c r="D488" s="50" t="s">
        <v>293</v>
      </c>
      <c r="E488" s="229" t="s">
        <v>724</v>
      </c>
      <c r="F488" s="118"/>
      <c r="G488" s="141">
        <v>1330</v>
      </c>
      <c r="H488" s="141">
        <v>1250</v>
      </c>
      <c r="I488" s="145">
        <v>1180</v>
      </c>
      <c r="J488" s="241">
        <v>45013</v>
      </c>
    </row>
    <row r="489" spans="1:10" ht="12.75" customHeight="1">
      <c r="A489" s="136">
        <f t="shared" si="16"/>
        <v>448</v>
      </c>
      <c r="B489" s="233" t="s">
        <v>335</v>
      </c>
      <c r="C489" s="50" t="s">
        <v>722</v>
      </c>
      <c r="D489" s="50" t="s">
        <v>293</v>
      </c>
      <c r="E489" s="229" t="s">
        <v>724</v>
      </c>
      <c r="F489" s="118"/>
      <c r="G489" s="141">
        <v>1390</v>
      </c>
      <c r="H489" s="141">
        <v>1345</v>
      </c>
      <c r="I489" s="145">
        <v>1295</v>
      </c>
      <c r="J489" s="241">
        <v>45013</v>
      </c>
    </row>
    <row r="490" spans="1:10" ht="12.75" customHeight="1">
      <c r="A490" s="136">
        <f t="shared" si="16"/>
        <v>449</v>
      </c>
      <c r="B490" s="233" t="s">
        <v>336</v>
      </c>
      <c r="C490" s="50" t="s">
        <v>722</v>
      </c>
      <c r="D490" s="50" t="s">
        <v>293</v>
      </c>
      <c r="E490" s="229" t="s">
        <v>724</v>
      </c>
      <c r="F490" s="118"/>
      <c r="G490" s="141">
        <v>1280</v>
      </c>
      <c r="H490" s="141">
        <v>1244</v>
      </c>
      <c r="I490" s="145">
        <v>1192</v>
      </c>
      <c r="J490" s="241">
        <v>45013</v>
      </c>
    </row>
    <row r="491" spans="1:10" ht="12.75" customHeight="1">
      <c r="A491" s="136">
        <f t="shared" si="16"/>
        <v>450</v>
      </c>
      <c r="B491" s="233" t="s">
        <v>337</v>
      </c>
      <c r="C491" s="50" t="s">
        <v>722</v>
      </c>
      <c r="D491" s="50" t="s">
        <v>293</v>
      </c>
      <c r="E491" s="229" t="s">
        <v>724</v>
      </c>
      <c r="F491" s="118"/>
      <c r="G491" s="141">
        <v>1585</v>
      </c>
      <c r="H491" s="141">
        <v>1540</v>
      </c>
      <c r="I491" s="145">
        <v>1455</v>
      </c>
      <c r="J491" s="241">
        <v>45013</v>
      </c>
    </row>
    <row r="492" spans="1:10" ht="12.75" customHeight="1">
      <c r="A492" s="136">
        <f t="shared" si="16"/>
        <v>451</v>
      </c>
      <c r="B492" s="233" t="s">
        <v>338</v>
      </c>
      <c r="C492" s="50" t="s">
        <v>722</v>
      </c>
      <c r="D492" s="50" t="s">
        <v>293</v>
      </c>
      <c r="E492" s="229" t="s">
        <v>724</v>
      </c>
      <c r="F492" s="118"/>
      <c r="G492" s="141">
        <v>3300</v>
      </c>
      <c r="H492" s="141">
        <v>3230</v>
      </c>
      <c r="I492" s="145">
        <v>3195</v>
      </c>
      <c r="J492" s="241">
        <v>45013</v>
      </c>
    </row>
    <row r="493" spans="1:10" ht="12.75" customHeight="1">
      <c r="A493" s="136">
        <f t="shared" si="16"/>
        <v>452</v>
      </c>
      <c r="B493" s="233" t="s">
        <v>339</v>
      </c>
      <c r="C493" s="50" t="s">
        <v>722</v>
      </c>
      <c r="D493" s="50" t="s">
        <v>293</v>
      </c>
      <c r="E493" s="229" t="s">
        <v>724</v>
      </c>
      <c r="F493" s="118"/>
      <c r="G493" s="141">
        <v>4500</v>
      </c>
      <c r="H493" s="141">
        <v>4350</v>
      </c>
      <c r="I493" s="145">
        <v>4250</v>
      </c>
      <c r="J493" s="241">
        <v>45013</v>
      </c>
    </row>
    <row r="494" spans="1:10" ht="12.75" customHeight="1">
      <c r="A494" s="136">
        <f t="shared" si="16"/>
        <v>453</v>
      </c>
      <c r="B494" s="233" t="s">
        <v>340</v>
      </c>
      <c r="C494" s="50" t="s">
        <v>722</v>
      </c>
      <c r="D494" s="50" t="s">
        <v>293</v>
      </c>
      <c r="E494" s="229" t="s">
        <v>724</v>
      </c>
      <c r="F494" s="118"/>
      <c r="G494" s="141">
        <v>1455</v>
      </c>
      <c r="H494" s="141">
        <v>1390</v>
      </c>
      <c r="I494" s="145">
        <v>1330</v>
      </c>
      <c r="J494" s="241">
        <v>45013</v>
      </c>
    </row>
    <row r="495" spans="1:10" ht="12.75" customHeight="1">
      <c r="A495" s="136">
        <f t="shared" si="16"/>
        <v>454</v>
      </c>
      <c r="B495" s="233" t="s">
        <v>341</v>
      </c>
      <c r="C495" s="50" t="s">
        <v>722</v>
      </c>
      <c r="D495" s="50" t="s">
        <v>293</v>
      </c>
      <c r="E495" s="229" t="s">
        <v>724</v>
      </c>
      <c r="F495" s="118"/>
      <c r="G495" s="141">
        <v>1155</v>
      </c>
      <c r="H495" s="141">
        <v>1090</v>
      </c>
      <c r="I495" s="145">
        <v>1040</v>
      </c>
      <c r="J495" s="241">
        <v>45013</v>
      </c>
    </row>
    <row r="496" spans="1:10" ht="12.75" customHeight="1">
      <c r="A496" s="136">
        <f t="shared" si="16"/>
        <v>455</v>
      </c>
      <c r="B496" s="233" t="s">
        <v>342</v>
      </c>
      <c r="C496" s="50" t="s">
        <v>722</v>
      </c>
      <c r="D496" s="50" t="s">
        <v>293</v>
      </c>
      <c r="E496" s="229" t="s">
        <v>724</v>
      </c>
      <c r="F496" s="118"/>
      <c r="G496" s="141">
        <v>1380</v>
      </c>
      <c r="H496" s="141">
        <v>1345</v>
      </c>
      <c r="I496" s="145">
        <v>1291</v>
      </c>
      <c r="J496" s="241">
        <v>45013</v>
      </c>
    </row>
    <row r="497" spans="1:10" ht="12.75" customHeight="1">
      <c r="A497" s="136">
        <f t="shared" si="16"/>
        <v>456</v>
      </c>
      <c r="B497" s="233" t="s">
        <v>343</v>
      </c>
      <c r="C497" s="50" t="s">
        <v>722</v>
      </c>
      <c r="D497" s="50" t="s">
        <v>293</v>
      </c>
      <c r="E497" s="229" t="s">
        <v>724</v>
      </c>
      <c r="F497" s="118"/>
      <c r="G497" s="141">
        <v>840</v>
      </c>
      <c r="H497" s="141">
        <v>830</v>
      </c>
      <c r="I497" s="145">
        <v>789</v>
      </c>
      <c r="J497" s="241">
        <v>45013</v>
      </c>
    </row>
    <row r="498" spans="1:10" ht="12.75" customHeight="1">
      <c r="A498" s="136">
        <f t="shared" si="16"/>
        <v>457</v>
      </c>
      <c r="B498" s="233" t="s">
        <v>344</v>
      </c>
      <c r="C498" s="50" t="s">
        <v>722</v>
      </c>
      <c r="D498" s="50" t="s">
        <v>293</v>
      </c>
      <c r="E498" s="229" t="s">
        <v>724</v>
      </c>
      <c r="F498" s="118"/>
      <c r="G498" s="141">
        <v>845</v>
      </c>
      <c r="H498" s="141">
        <v>835</v>
      </c>
      <c r="I498" s="145">
        <v>789</v>
      </c>
      <c r="J498" s="241">
        <v>45013</v>
      </c>
    </row>
    <row r="499" spans="1:10" ht="12.75" customHeight="1">
      <c r="A499" s="136">
        <f t="shared" si="16"/>
        <v>458</v>
      </c>
      <c r="B499" s="233" t="s">
        <v>345</v>
      </c>
      <c r="C499" s="50" t="s">
        <v>722</v>
      </c>
      <c r="D499" s="50" t="s">
        <v>293</v>
      </c>
      <c r="E499" s="229" t="s">
        <v>724</v>
      </c>
      <c r="F499" s="118"/>
      <c r="G499" s="141">
        <v>860</v>
      </c>
      <c r="H499" s="141">
        <v>845</v>
      </c>
      <c r="I499" s="145">
        <v>807</v>
      </c>
      <c r="J499" s="241">
        <v>45013</v>
      </c>
    </row>
    <row r="500" spans="1:10" ht="12.75" customHeight="1">
      <c r="A500" s="234">
        <f>458+1</f>
        <v>459</v>
      </c>
      <c r="B500" s="235" t="s">
        <v>346</v>
      </c>
      <c r="C500" s="63" t="s">
        <v>722</v>
      </c>
      <c r="D500" s="63" t="s">
        <v>347</v>
      </c>
      <c r="E500" s="80" t="s">
        <v>724</v>
      </c>
      <c r="F500" s="90"/>
      <c r="G500" s="71">
        <v>775</v>
      </c>
      <c r="H500" s="71">
        <v>750</v>
      </c>
      <c r="I500" s="236">
        <v>712</v>
      </c>
      <c r="J500" s="241">
        <v>45013</v>
      </c>
    </row>
    <row r="501" spans="1:10" ht="12.75" customHeight="1">
      <c r="A501" s="234">
        <f t="shared" ref="A501:A546" si="17">A500+1</f>
        <v>460</v>
      </c>
      <c r="B501" s="237" t="s">
        <v>348</v>
      </c>
      <c r="C501" s="63" t="s">
        <v>722</v>
      </c>
      <c r="D501" s="63" t="s">
        <v>347</v>
      </c>
      <c r="E501" s="80" t="s">
        <v>724</v>
      </c>
      <c r="F501" s="90"/>
      <c r="G501" s="71">
        <v>795</v>
      </c>
      <c r="H501" s="71">
        <v>780</v>
      </c>
      <c r="I501" s="236">
        <v>743</v>
      </c>
      <c r="J501" s="241">
        <v>45013</v>
      </c>
    </row>
    <row r="502" spans="1:10" ht="12.75" customHeight="1">
      <c r="A502" s="234">
        <f t="shared" si="17"/>
        <v>461</v>
      </c>
      <c r="B502" s="235" t="s">
        <v>349</v>
      </c>
      <c r="C502" s="63" t="s">
        <v>722</v>
      </c>
      <c r="D502" s="63" t="s">
        <v>347</v>
      </c>
      <c r="E502" s="80" t="s">
        <v>724</v>
      </c>
      <c r="F502" s="90"/>
      <c r="G502" s="71">
        <v>1055</v>
      </c>
      <c r="H502" s="71">
        <v>1030</v>
      </c>
      <c r="I502" s="236">
        <v>976</v>
      </c>
      <c r="J502" s="241">
        <v>45013</v>
      </c>
    </row>
    <row r="503" spans="1:10" ht="12.75" customHeight="1">
      <c r="A503" s="234">
        <f t="shared" si="17"/>
        <v>462</v>
      </c>
      <c r="B503" s="235" t="s">
        <v>350</v>
      </c>
      <c r="C503" s="63" t="s">
        <v>722</v>
      </c>
      <c r="D503" s="63" t="s">
        <v>347</v>
      </c>
      <c r="E503" s="80" t="s">
        <v>724</v>
      </c>
      <c r="F503" s="90"/>
      <c r="G503" s="71">
        <v>1075</v>
      </c>
      <c r="H503" s="71">
        <v>1055</v>
      </c>
      <c r="I503" s="236">
        <v>1029</v>
      </c>
      <c r="J503" s="241">
        <v>45013</v>
      </c>
    </row>
    <row r="504" spans="1:10" ht="12.75" customHeight="1">
      <c r="A504" s="234">
        <f t="shared" si="17"/>
        <v>463</v>
      </c>
      <c r="B504" s="235" t="s">
        <v>351</v>
      </c>
      <c r="C504" s="63" t="s">
        <v>722</v>
      </c>
      <c r="D504" s="63" t="s">
        <v>347</v>
      </c>
      <c r="E504" s="80" t="s">
        <v>724</v>
      </c>
      <c r="F504" s="90"/>
      <c r="G504" s="71">
        <v>895</v>
      </c>
      <c r="H504" s="71">
        <v>855</v>
      </c>
      <c r="I504" s="236">
        <v>823</v>
      </c>
      <c r="J504" s="241">
        <v>45013</v>
      </c>
    </row>
    <row r="505" spans="1:10" ht="12.75" customHeight="1">
      <c r="A505" s="234">
        <f t="shared" si="17"/>
        <v>464</v>
      </c>
      <c r="B505" s="235" t="s">
        <v>352</v>
      </c>
      <c r="C505" s="63" t="s">
        <v>722</v>
      </c>
      <c r="D505" s="63" t="s">
        <v>347</v>
      </c>
      <c r="E505" s="80" t="s">
        <v>724</v>
      </c>
      <c r="F505" s="90"/>
      <c r="G505" s="71">
        <v>1045</v>
      </c>
      <c r="H505" s="71">
        <v>1030</v>
      </c>
      <c r="I505" s="236">
        <v>959</v>
      </c>
      <c r="J505" s="241">
        <v>45013</v>
      </c>
    </row>
    <row r="506" spans="1:10" ht="12.75" customHeight="1">
      <c r="A506" s="234">
        <f t="shared" si="17"/>
        <v>465</v>
      </c>
      <c r="B506" s="237" t="s">
        <v>353</v>
      </c>
      <c r="C506" s="63" t="s">
        <v>722</v>
      </c>
      <c r="D506" s="63" t="s">
        <v>347</v>
      </c>
      <c r="E506" s="80" t="s">
        <v>724</v>
      </c>
      <c r="F506" s="90"/>
      <c r="G506" s="71">
        <v>1120</v>
      </c>
      <c r="H506" s="71">
        <v>1090</v>
      </c>
      <c r="I506" s="236">
        <v>1059</v>
      </c>
      <c r="J506" s="241">
        <v>45013</v>
      </c>
    </row>
    <row r="507" spans="1:10" ht="12.75" customHeight="1">
      <c r="A507" s="234">
        <f t="shared" si="17"/>
        <v>466</v>
      </c>
      <c r="B507" s="235" t="s">
        <v>354</v>
      </c>
      <c r="C507" s="63" t="s">
        <v>722</v>
      </c>
      <c r="D507" s="63" t="s">
        <v>347</v>
      </c>
      <c r="E507" s="80" t="s">
        <v>724</v>
      </c>
      <c r="F507" s="90"/>
      <c r="G507" s="71">
        <v>990</v>
      </c>
      <c r="H507" s="71">
        <v>965</v>
      </c>
      <c r="I507" s="236">
        <v>915</v>
      </c>
      <c r="J507" s="241">
        <v>45013</v>
      </c>
    </row>
    <row r="508" spans="1:10" ht="12.75" customHeight="1">
      <c r="A508" s="234">
        <f t="shared" si="17"/>
        <v>467</v>
      </c>
      <c r="B508" s="235" t="s">
        <v>355</v>
      </c>
      <c r="C508" s="63" t="s">
        <v>722</v>
      </c>
      <c r="D508" s="63" t="s">
        <v>347</v>
      </c>
      <c r="E508" s="80" t="s">
        <v>724</v>
      </c>
      <c r="F508" s="90"/>
      <c r="G508" s="71">
        <v>890</v>
      </c>
      <c r="H508" s="71">
        <v>870</v>
      </c>
      <c r="I508" s="236">
        <v>829</v>
      </c>
      <c r="J508" s="241">
        <v>45013</v>
      </c>
    </row>
    <row r="509" spans="1:10" ht="12.75" customHeight="1">
      <c r="A509" s="234">
        <f t="shared" si="17"/>
        <v>468</v>
      </c>
      <c r="B509" s="237" t="s">
        <v>356</v>
      </c>
      <c r="C509" s="63" t="s">
        <v>722</v>
      </c>
      <c r="D509" s="63" t="s">
        <v>347</v>
      </c>
      <c r="E509" s="80" t="s">
        <v>724</v>
      </c>
      <c r="F509" s="90"/>
      <c r="G509" s="71">
        <v>1130</v>
      </c>
      <c r="H509" s="71">
        <v>1095</v>
      </c>
      <c r="I509" s="236">
        <v>1045</v>
      </c>
      <c r="J509" s="241">
        <v>45013</v>
      </c>
    </row>
    <row r="510" spans="1:10" ht="12.75" customHeight="1">
      <c r="A510" s="234">
        <f t="shared" si="17"/>
        <v>469</v>
      </c>
      <c r="B510" s="237" t="s">
        <v>357</v>
      </c>
      <c r="C510" s="63" t="s">
        <v>722</v>
      </c>
      <c r="D510" s="63" t="s">
        <v>347</v>
      </c>
      <c r="E510" s="80" t="s">
        <v>724</v>
      </c>
      <c r="F510" s="90"/>
      <c r="G510" s="71">
        <v>1130</v>
      </c>
      <c r="H510" s="71">
        <v>1095</v>
      </c>
      <c r="I510" s="236">
        <v>1045</v>
      </c>
      <c r="J510" s="241">
        <v>45013</v>
      </c>
    </row>
    <row r="511" spans="1:10" ht="12.75" customHeight="1">
      <c r="A511" s="234">
        <f t="shared" si="17"/>
        <v>470</v>
      </c>
      <c r="B511" s="237" t="s">
        <v>358</v>
      </c>
      <c r="C511" s="63" t="s">
        <v>722</v>
      </c>
      <c r="D511" s="63" t="s">
        <v>347</v>
      </c>
      <c r="E511" s="80" t="s">
        <v>724</v>
      </c>
      <c r="F511" s="90"/>
      <c r="G511" s="71">
        <v>950</v>
      </c>
      <c r="H511" s="71">
        <v>925</v>
      </c>
      <c r="I511" s="236">
        <v>874</v>
      </c>
      <c r="J511" s="241">
        <v>45013</v>
      </c>
    </row>
    <row r="512" spans="1:10" ht="12.75" customHeight="1">
      <c r="A512" s="234">
        <f t="shared" si="17"/>
        <v>471</v>
      </c>
      <c r="B512" s="237" t="s">
        <v>359</v>
      </c>
      <c r="C512" s="63" t="s">
        <v>722</v>
      </c>
      <c r="D512" s="63" t="s">
        <v>347</v>
      </c>
      <c r="E512" s="80" t="s">
        <v>724</v>
      </c>
      <c r="F512" s="90"/>
      <c r="G512" s="71">
        <v>925</v>
      </c>
      <c r="H512" s="71">
        <v>895</v>
      </c>
      <c r="I512" s="236">
        <v>858</v>
      </c>
      <c r="J512" s="241">
        <v>45013</v>
      </c>
    </row>
    <row r="513" spans="1:10" ht="12.75" customHeight="1">
      <c r="A513" s="234">
        <f t="shared" si="17"/>
        <v>472</v>
      </c>
      <c r="B513" s="237" t="s">
        <v>360</v>
      </c>
      <c r="C513" s="63" t="s">
        <v>722</v>
      </c>
      <c r="D513" s="63" t="s">
        <v>347</v>
      </c>
      <c r="E513" s="80" t="s">
        <v>724</v>
      </c>
      <c r="F513" s="90"/>
      <c r="G513" s="71">
        <v>1755</v>
      </c>
      <c r="H513" s="71">
        <v>1695</v>
      </c>
      <c r="I513" s="236">
        <v>1640</v>
      </c>
      <c r="J513" s="241">
        <v>45013</v>
      </c>
    </row>
    <row r="514" spans="1:10" ht="12.75" customHeight="1">
      <c r="A514" s="234">
        <f t="shared" si="17"/>
        <v>473</v>
      </c>
      <c r="B514" s="235" t="s">
        <v>361</v>
      </c>
      <c r="C514" s="63" t="s">
        <v>722</v>
      </c>
      <c r="D514" s="63" t="s">
        <v>347</v>
      </c>
      <c r="E514" s="80" t="s">
        <v>724</v>
      </c>
      <c r="F514" s="90"/>
      <c r="G514" s="71">
        <v>865</v>
      </c>
      <c r="H514" s="71">
        <v>854</v>
      </c>
      <c r="I514" s="236">
        <v>841</v>
      </c>
      <c r="J514" s="241">
        <v>45013</v>
      </c>
    </row>
    <row r="515" spans="1:10" ht="12.75" customHeight="1">
      <c r="A515" s="234">
        <f t="shared" si="17"/>
        <v>474</v>
      </c>
      <c r="B515" s="235" t="s">
        <v>362</v>
      </c>
      <c r="C515" s="63" t="s">
        <v>722</v>
      </c>
      <c r="D515" s="63" t="s">
        <v>347</v>
      </c>
      <c r="E515" s="80" t="s">
        <v>724</v>
      </c>
      <c r="F515" s="90"/>
      <c r="G515" s="71">
        <v>810</v>
      </c>
      <c r="H515" s="71">
        <v>770</v>
      </c>
      <c r="I515" s="236">
        <v>742</v>
      </c>
      <c r="J515" s="241">
        <v>45013</v>
      </c>
    </row>
    <row r="516" spans="1:10" ht="12.75" customHeight="1">
      <c r="A516" s="234">
        <f t="shared" si="17"/>
        <v>475</v>
      </c>
      <c r="B516" s="237" t="s">
        <v>363</v>
      </c>
      <c r="C516" s="63" t="s">
        <v>722</v>
      </c>
      <c r="D516" s="63" t="s">
        <v>347</v>
      </c>
      <c r="E516" s="80" t="s">
        <v>724</v>
      </c>
      <c r="F516" s="90"/>
      <c r="G516" s="71">
        <v>810</v>
      </c>
      <c r="H516" s="71">
        <v>770</v>
      </c>
      <c r="I516" s="236">
        <v>742</v>
      </c>
      <c r="J516" s="241">
        <v>45013</v>
      </c>
    </row>
    <row r="517" spans="1:10" ht="12.75" customHeight="1">
      <c r="A517" s="136">
        <f t="shared" si="17"/>
        <v>476</v>
      </c>
      <c r="B517" s="238" t="s">
        <v>364</v>
      </c>
      <c r="C517" s="50" t="s">
        <v>722</v>
      </c>
      <c r="D517" s="50" t="s">
        <v>365</v>
      </c>
      <c r="E517" s="229" t="s">
        <v>724</v>
      </c>
      <c r="F517" s="118"/>
      <c r="G517" s="141">
        <v>700</v>
      </c>
      <c r="H517" s="141">
        <v>645</v>
      </c>
      <c r="I517" s="145">
        <v>605</v>
      </c>
      <c r="J517" s="241">
        <v>45013</v>
      </c>
    </row>
    <row r="518" spans="1:10" ht="12.75" customHeight="1">
      <c r="A518" s="136">
        <f t="shared" si="17"/>
        <v>477</v>
      </c>
      <c r="B518" s="238" t="s">
        <v>366</v>
      </c>
      <c r="C518" s="50" t="s">
        <v>722</v>
      </c>
      <c r="D518" s="50" t="s">
        <v>365</v>
      </c>
      <c r="E518" s="229" t="s">
        <v>724</v>
      </c>
      <c r="F518" s="118"/>
      <c r="G518" s="141">
        <v>685</v>
      </c>
      <c r="H518" s="141">
        <v>655</v>
      </c>
      <c r="I518" s="145">
        <v>595</v>
      </c>
      <c r="J518" s="241">
        <v>45013</v>
      </c>
    </row>
    <row r="519" spans="1:10" ht="12.75" customHeight="1">
      <c r="A519" s="136">
        <f t="shared" si="17"/>
        <v>478</v>
      </c>
      <c r="B519" s="238" t="s">
        <v>367</v>
      </c>
      <c r="C519" s="50" t="s">
        <v>722</v>
      </c>
      <c r="D519" s="50" t="s">
        <v>365</v>
      </c>
      <c r="E519" s="229" t="s">
        <v>724</v>
      </c>
      <c r="F519" s="118"/>
      <c r="G519" s="141">
        <v>700</v>
      </c>
      <c r="H519" s="141">
        <v>645</v>
      </c>
      <c r="I519" s="145">
        <v>605</v>
      </c>
      <c r="J519" s="241">
        <v>45013</v>
      </c>
    </row>
    <row r="520" spans="1:10" ht="12.75" customHeight="1">
      <c r="A520" s="136">
        <f t="shared" si="17"/>
        <v>479</v>
      </c>
      <c r="B520" s="238" t="s">
        <v>368</v>
      </c>
      <c r="C520" s="50" t="s">
        <v>722</v>
      </c>
      <c r="D520" s="50" t="s">
        <v>365</v>
      </c>
      <c r="E520" s="229" t="s">
        <v>724</v>
      </c>
      <c r="F520" s="118"/>
      <c r="G520" s="141">
        <v>735</v>
      </c>
      <c r="H520" s="141">
        <v>665</v>
      </c>
      <c r="I520" s="145">
        <v>630</v>
      </c>
      <c r="J520" s="241">
        <v>45013</v>
      </c>
    </row>
    <row r="521" spans="1:10" ht="12.75" customHeight="1">
      <c r="A521" s="136">
        <f t="shared" si="17"/>
        <v>480</v>
      </c>
      <c r="B521" s="238" t="s">
        <v>369</v>
      </c>
      <c r="C521" s="50" t="s">
        <v>722</v>
      </c>
      <c r="D521" s="50" t="s">
        <v>365</v>
      </c>
      <c r="E521" s="229" t="s">
        <v>724</v>
      </c>
      <c r="F521" s="118"/>
      <c r="G521" s="141">
        <v>875</v>
      </c>
      <c r="H521" s="141">
        <v>790</v>
      </c>
      <c r="I521" s="145">
        <v>750</v>
      </c>
      <c r="J521" s="241">
        <v>45013</v>
      </c>
    </row>
    <row r="522" spans="1:10" ht="12.75" customHeight="1">
      <c r="A522" s="136">
        <f t="shared" si="17"/>
        <v>481</v>
      </c>
      <c r="B522" s="238" t="s">
        <v>370</v>
      </c>
      <c r="C522" s="50" t="s">
        <v>722</v>
      </c>
      <c r="D522" s="50" t="s">
        <v>365</v>
      </c>
      <c r="E522" s="229" t="s">
        <v>724</v>
      </c>
      <c r="F522" s="118"/>
      <c r="G522" s="141">
        <v>800</v>
      </c>
      <c r="H522" s="141">
        <v>745</v>
      </c>
      <c r="I522" s="145">
        <v>690</v>
      </c>
      <c r="J522" s="241">
        <v>45013</v>
      </c>
    </row>
    <row r="523" spans="1:10" ht="12.75" customHeight="1">
      <c r="A523" s="136">
        <f t="shared" si="17"/>
        <v>482</v>
      </c>
      <c r="B523" s="180" t="s">
        <v>371</v>
      </c>
      <c r="C523" s="50" t="s">
        <v>722</v>
      </c>
      <c r="D523" s="50" t="s">
        <v>365</v>
      </c>
      <c r="E523" s="229" t="s">
        <v>724</v>
      </c>
      <c r="F523" s="118"/>
      <c r="G523" s="141">
        <v>1015</v>
      </c>
      <c r="H523" s="141">
        <v>900</v>
      </c>
      <c r="I523" s="145">
        <v>865</v>
      </c>
      <c r="J523" s="241">
        <v>45013</v>
      </c>
    </row>
    <row r="524" spans="1:10" ht="12.75" customHeight="1">
      <c r="A524" s="136">
        <f t="shared" si="17"/>
        <v>483</v>
      </c>
      <c r="B524" s="238" t="s">
        <v>372</v>
      </c>
      <c r="C524" s="50" t="s">
        <v>722</v>
      </c>
      <c r="D524" s="50" t="s">
        <v>365</v>
      </c>
      <c r="E524" s="229" t="s">
        <v>724</v>
      </c>
      <c r="F524" s="118"/>
      <c r="G524" s="141">
        <v>1160</v>
      </c>
      <c r="H524" s="141">
        <v>1055</v>
      </c>
      <c r="I524" s="145">
        <v>985</v>
      </c>
      <c r="J524" s="241">
        <v>45013</v>
      </c>
    </row>
    <row r="525" spans="1:10" ht="12.75" customHeight="1">
      <c r="A525" s="136">
        <f t="shared" si="17"/>
        <v>484</v>
      </c>
      <c r="B525" s="239" t="s">
        <v>373</v>
      </c>
      <c r="C525" s="50" t="s">
        <v>813</v>
      </c>
      <c r="D525" s="50" t="s">
        <v>365</v>
      </c>
      <c r="E525" s="229" t="s">
        <v>724</v>
      </c>
      <c r="F525" s="118"/>
      <c r="G525" s="141">
        <v>215</v>
      </c>
      <c r="H525" s="141">
        <v>208</v>
      </c>
      <c r="I525" s="145">
        <v>198</v>
      </c>
      <c r="J525" s="241">
        <v>45013</v>
      </c>
    </row>
    <row r="526" spans="1:10" ht="12.75" customHeight="1">
      <c r="A526" s="136">
        <f t="shared" si="17"/>
        <v>485</v>
      </c>
      <c r="B526" s="239" t="s">
        <v>374</v>
      </c>
      <c r="C526" s="50" t="s">
        <v>813</v>
      </c>
      <c r="D526" s="50" t="s">
        <v>365</v>
      </c>
      <c r="E526" s="229" t="s">
        <v>724</v>
      </c>
      <c r="F526" s="118"/>
      <c r="G526" s="141">
        <v>215</v>
      </c>
      <c r="H526" s="141">
        <v>208</v>
      </c>
      <c r="I526" s="145">
        <v>198</v>
      </c>
      <c r="J526" s="241">
        <v>45013</v>
      </c>
    </row>
    <row r="527" spans="1:10" ht="12.75" customHeight="1">
      <c r="A527" s="136">
        <f t="shared" si="17"/>
        <v>486</v>
      </c>
      <c r="B527" s="239" t="s">
        <v>375</v>
      </c>
      <c r="C527" s="50" t="s">
        <v>813</v>
      </c>
      <c r="D527" s="50" t="s">
        <v>365</v>
      </c>
      <c r="E527" s="229" t="s">
        <v>724</v>
      </c>
      <c r="F527" s="118"/>
      <c r="G527" s="141">
        <v>215</v>
      </c>
      <c r="H527" s="141">
        <v>208</v>
      </c>
      <c r="I527" s="145">
        <v>198</v>
      </c>
      <c r="J527" s="241">
        <v>45013</v>
      </c>
    </row>
    <row r="528" spans="1:10" ht="12.75" customHeight="1">
      <c r="A528" s="136">
        <f t="shared" si="17"/>
        <v>487</v>
      </c>
      <c r="B528" s="239" t="s">
        <v>376</v>
      </c>
      <c r="C528" s="50" t="s">
        <v>813</v>
      </c>
      <c r="D528" s="50" t="s">
        <v>365</v>
      </c>
      <c r="E528" s="229" t="s">
        <v>724</v>
      </c>
      <c r="F528" s="118"/>
      <c r="G528" s="141">
        <v>440</v>
      </c>
      <c r="H528" s="141">
        <v>425</v>
      </c>
      <c r="I528" s="145">
        <v>415</v>
      </c>
      <c r="J528" s="241">
        <v>45013</v>
      </c>
    </row>
    <row r="529" spans="1:10" ht="12.75" customHeight="1">
      <c r="A529" s="136">
        <f t="shared" si="17"/>
        <v>488</v>
      </c>
      <c r="B529" s="239" t="s">
        <v>377</v>
      </c>
      <c r="C529" s="50" t="s">
        <v>722</v>
      </c>
      <c r="D529" s="50" t="s">
        <v>365</v>
      </c>
      <c r="E529" s="229" t="s">
        <v>724</v>
      </c>
      <c r="F529" s="118"/>
      <c r="G529" s="141">
        <v>1555</v>
      </c>
      <c r="H529" s="141">
        <v>1445</v>
      </c>
      <c r="I529" s="145">
        <v>1350</v>
      </c>
      <c r="J529" s="241">
        <v>45013</v>
      </c>
    </row>
    <row r="530" spans="1:10" ht="12.75" customHeight="1">
      <c r="A530" s="136">
        <f t="shared" si="17"/>
        <v>489</v>
      </c>
      <c r="B530" s="239" t="s">
        <v>378</v>
      </c>
      <c r="C530" s="50" t="s">
        <v>722</v>
      </c>
      <c r="D530" s="50" t="s">
        <v>365</v>
      </c>
      <c r="E530" s="229" t="s">
        <v>724</v>
      </c>
      <c r="F530" s="118"/>
      <c r="G530" s="141">
        <v>1360</v>
      </c>
      <c r="H530" s="141">
        <v>1245</v>
      </c>
      <c r="I530" s="145">
        <v>1155</v>
      </c>
      <c r="J530" s="241">
        <v>45013</v>
      </c>
    </row>
    <row r="531" spans="1:10" ht="12.75" customHeight="1">
      <c r="A531" s="17">
        <f t="shared" si="17"/>
        <v>490</v>
      </c>
      <c r="B531" s="12" t="s">
        <v>379</v>
      </c>
      <c r="C531" s="5" t="s">
        <v>722</v>
      </c>
      <c r="D531" s="5" t="s">
        <v>365</v>
      </c>
      <c r="E531" s="228" t="s">
        <v>724</v>
      </c>
      <c r="F531" s="15"/>
      <c r="G531" s="36">
        <v>1170</v>
      </c>
      <c r="H531" s="36">
        <v>1045</v>
      </c>
      <c r="I531" s="240">
        <v>995</v>
      </c>
      <c r="J531" s="241">
        <v>45013</v>
      </c>
    </row>
    <row r="532" spans="1:10" ht="12.75" customHeight="1">
      <c r="A532" s="17">
        <f t="shared" si="17"/>
        <v>491</v>
      </c>
      <c r="B532" s="12" t="s">
        <v>380</v>
      </c>
      <c r="C532" s="5" t="s">
        <v>722</v>
      </c>
      <c r="D532" s="5" t="s">
        <v>365</v>
      </c>
      <c r="E532" s="228" t="s">
        <v>724</v>
      </c>
      <c r="F532" s="15"/>
      <c r="G532" s="36">
        <v>1170</v>
      </c>
      <c r="H532" s="36">
        <v>1045</v>
      </c>
      <c r="I532" s="240">
        <v>995</v>
      </c>
      <c r="J532" s="241">
        <v>45013</v>
      </c>
    </row>
    <row r="533" spans="1:10" ht="12.75" customHeight="1">
      <c r="A533" s="17">
        <f t="shared" si="17"/>
        <v>492</v>
      </c>
      <c r="B533" s="12" t="s">
        <v>381</v>
      </c>
      <c r="C533" s="5" t="s">
        <v>722</v>
      </c>
      <c r="D533" s="5" t="s">
        <v>365</v>
      </c>
      <c r="E533" s="228" t="s">
        <v>724</v>
      </c>
      <c r="F533" s="15"/>
      <c r="G533" s="36">
        <v>1245</v>
      </c>
      <c r="H533" s="36">
        <v>1160</v>
      </c>
      <c r="I533" s="240">
        <v>1055</v>
      </c>
      <c r="J533" s="241">
        <v>45013</v>
      </c>
    </row>
    <row r="534" spans="1:10" ht="12.75" customHeight="1">
      <c r="A534" s="17">
        <f t="shared" si="17"/>
        <v>493</v>
      </c>
      <c r="B534" s="12" t="s">
        <v>382</v>
      </c>
      <c r="C534" s="5" t="s">
        <v>722</v>
      </c>
      <c r="D534" s="5" t="s">
        <v>365</v>
      </c>
      <c r="E534" s="228" t="s">
        <v>724</v>
      </c>
      <c r="F534" s="15"/>
      <c r="G534" s="36">
        <v>2560</v>
      </c>
      <c r="H534" s="36">
        <v>2450</v>
      </c>
      <c r="I534" s="240">
        <v>2330</v>
      </c>
      <c r="J534" s="241">
        <v>45013</v>
      </c>
    </row>
    <row r="535" spans="1:10" ht="12.75" customHeight="1">
      <c r="A535" s="17">
        <f t="shared" si="17"/>
        <v>494</v>
      </c>
      <c r="B535" s="12" t="s">
        <v>383</v>
      </c>
      <c r="C535" s="5" t="s">
        <v>722</v>
      </c>
      <c r="D535" s="5" t="s">
        <v>365</v>
      </c>
      <c r="E535" s="228" t="s">
        <v>724</v>
      </c>
      <c r="F535" s="15"/>
      <c r="G535" s="36">
        <v>1280</v>
      </c>
      <c r="H535" s="36">
        <v>1180</v>
      </c>
      <c r="I535" s="19">
        <v>1080</v>
      </c>
      <c r="J535" s="241">
        <v>45013</v>
      </c>
    </row>
    <row r="536" spans="1:10" ht="12.75" customHeight="1">
      <c r="A536" s="17">
        <f t="shared" si="17"/>
        <v>495</v>
      </c>
      <c r="B536" s="12" t="s">
        <v>384</v>
      </c>
      <c r="C536" s="5" t="s">
        <v>722</v>
      </c>
      <c r="D536" s="5" t="s">
        <v>365</v>
      </c>
      <c r="E536" s="228" t="s">
        <v>724</v>
      </c>
      <c r="F536" s="15"/>
      <c r="G536" s="36">
        <v>1555</v>
      </c>
      <c r="H536" s="36">
        <v>1410</v>
      </c>
      <c r="I536" s="240">
        <v>1355</v>
      </c>
      <c r="J536" s="241">
        <v>45013</v>
      </c>
    </row>
    <row r="537" spans="1:10" ht="12.75" customHeight="1">
      <c r="A537" s="17">
        <f t="shared" si="17"/>
        <v>496</v>
      </c>
      <c r="B537" s="12" t="s">
        <v>385</v>
      </c>
      <c r="C537" s="5" t="s">
        <v>722</v>
      </c>
      <c r="D537" s="5" t="s">
        <v>365</v>
      </c>
      <c r="E537" s="228" t="s">
        <v>724</v>
      </c>
      <c r="F537" s="15"/>
      <c r="G537" s="36">
        <v>1475</v>
      </c>
      <c r="H537" s="36">
        <v>1350</v>
      </c>
      <c r="I537" s="240">
        <v>1255</v>
      </c>
      <c r="J537" s="241">
        <v>45013</v>
      </c>
    </row>
    <row r="538" spans="1:10" ht="12.75" customHeight="1">
      <c r="A538" s="17">
        <f t="shared" si="17"/>
        <v>497</v>
      </c>
      <c r="B538" s="12" t="s">
        <v>386</v>
      </c>
      <c r="C538" s="5" t="s">
        <v>722</v>
      </c>
      <c r="D538" s="5" t="s">
        <v>365</v>
      </c>
      <c r="E538" s="228" t="s">
        <v>724</v>
      </c>
      <c r="F538" s="15"/>
      <c r="G538" s="36">
        <v>1245</v>
      </c>
      <c r="H538" s="36">
        <v>1170</v>
      </c>
      <c r="I538" s="240">
        <v>1055</v>
      </c>
      <c r="J538" s="241">
        <v>45013</v>
      </c>
    </row>
    <row r="539" spans="1:10" ht="12.75" customHeight="1">
      <c r="A539" s="17">
        <f t="shared" si="17"/>
        <v>498</v>
      </c>
      <c r="B539" s="12" t="s">
        <v>387</v>
      </c>
      <c r="C539" s="5" t="s">
        <v>722</v>
      </c>
      <c r="D539" s="5" t="s">
        <v>365</v>
      </c>
      <c r="E539" s="228" t="s">
        <v>724</v>
      </c>
      <c r="F539" s="15"/>
      <c r="G539" s="36">
        <v>1475</v>
      </c>
      <c r="H539" s="36">
        <v>1330</v>
      </c>
      <c r="I539" s="240">
        <v>1245</v>
      </c>
      <c r="J539" s="241">
        <v>45013</v>
      </c>
    </row>
    <row r="540" spans="1:10" ht="12.75" customHeight="1">
      <c r="A540" s="17">
        <f t="shared" si="17"/>
        <v>499</v>
      </c>
      <c r="B540" s="12" t="s">
        <v>388</v>
      </c>
      <c r="C540" s="5" t="s">
        <v>722</v>
      </c>
      <c r="D540" s="5" t="s">
        <v>365</v>
      </c>
      <c r="E540" s="228" t="s">
        <v>724</v>
      </c>
      <c r="F540" s="15"/>
      <c r="G540" s="36">
        <v>1475</v>
      </c>
      <c r="H540" s="36">
        <v>1330</v>
      </c>
      <c r="I540" s="240">
        <v>1245</v>
      </c>
      <c r="J540" s="241">
        <v>45013</v>
      </c>
    </row>
    <row r="541" spans="1:10" ht="12.75" customHeight="1">
      <c r="A541" s="17">
        <f t="shared" si="17"/>
        <v>500</v>
      </c>
      <c r="B541" s="12" t="s">
        <v>389</v>
      </c>
      <c r="C541" s="5" t="s">
        <v>722</v>
      </c>
      <c r="D541" s="5" t="s">
        <v>365</v>
      </c>
      <c r="E541" s="228" t="s">
        <v>724</v>
      </c>
      <c r="F541" s="15"/>
      <c r="G541" s="36">
        <v>1595</v>
      </c>
      <c r="H541" s="36">
        <v>1445</v>
      </c>
      <c r="I541" s="240">
        <v>1350</v>
      </c>
      <c r="J541" s="241">
        <v>45013</v>
      </c>
    </row>
    <row r="542" spans="1:10" ht="12.75" customHeight="1">
      <c r="A542" s="17">
        <f t="shared" si="17"/>
        <v>501</v>
      </c>
      <c r="B542" s="12" t="s">
        <v>390</v>
      </c>
      <c r="C542" s="5" t="s">
        <v>722</v>
      </c>
      <c r="D542" s="5" t="s">
        <v>365</v>
      </c>
      <c r="E542" s="228" t="s">
        <v>724</v>
      </c>
      <c r="F542" s="15"/>
      <c r="G542" s="36">
        <v>1475</v>
      </c>
      <c r="H542" s="36">
        <v>1330</v>
      </c>
      <c r="I542" s="240">
        <v>1245</v>
      </c>
      <c r="J542" s="241">
        <v>45013</v>
      </c>
    </row>
    <row r="543" spans="1:10" ht="12.75" customHeight="1">
      <c r="A543" s="17">
        <f t="shared" si="17"/>
        <v>502</v>
      </c>
      <c r="B543" s="12" t="s">
        <v>391</v>
      </c>
      <c r="C543" s="5" t="s">
        <v>722</v>
      </c>
      <c r="D543" s="5" t="s">
        <v>365</v>
      </c>
      <c r="E543" s="228" t="s">
        <v>724</v>
      </c>
      <c r="F543" s="15"/>
      <c r="G543" s="36">
        <v>1360</v>
      </c>
      <c r="H543" s="36">
        <v>1275</v>
      </c>
      <c r="I543" s="240">
        <v>1150</v>
      </c>
      <c r="J543" s="241">
        <v>45013</v>
      </c>
    </row>
    <row r="544" spans="1:10" ht="12.75" customHeight="1">
      <c r="A544" s="17">
        <f t="shared" si="17"/>
        <v>503</v>
      </c>
      <c r="B544" s="12" t="s">
        <v>392</v>
      </c>
      <c r="C544" s="5" t="s">
        <v>722</v>
      </c>
      <c r="D544" s="5" t="s">
        <v>365</v>
      </c>
      <c r="E544" s="228" t="s">
        <v>724</v>
      </c>
      <c r="F544" s="15"/>
      <c r="G544" s="36">
        <v>3415</v>
      </c>
      <c r="H544" s="36">
        <v>3200</v>
      </c>
      <c r="I544" s="240">
        <v>2890</v>
      </c>
      <c r="J544" s="241">
        <v>45013</v>
      </c>
    </row>
    <row r="545" spans="1:10" ht="12.75" customHeight="1">
      <c r="A545" s="17">
        <f t="shared" si="17"/>
        <v>504</v>
      </c>
      <c r="B545" s="12" t="s">
        <v>393</v>
      </c>
      <c r="C545" s="5" t="s">
        <v>722</v>
      </c>
      <c r="D545" s="5" t="s">
        <v>365</v>
      </c>
      <c r="E545" s="228" t="s">
        <v>724</v>
      </c>
      <c r="F545" s="15"/>
      <c r="G545" s="36">
        <v>1595</v>
      </c>
      <c r="H545" s="36">
        <v>1485</v>
      </c>
      <c r="I545" s="240">
        <v>1360</v>
      </c>
      <c r="J545" s="241">
        <v>45013</v>
      </c>
    </row>
    <row r="546" spans="1:10" ht="13.5" customHeight="1">
      <c r="A546" s="17">
        <f t="shared" si="17"/>
        <v>505</v>
      </c>
      <c r="B546" s="12" t="s">
        <v>394</v>
      </c>
      <c r="C546" s="5" t="s">
        <v>722</v>
      </c>
      <c r="D546" s="5" t="s">
        <v>365</v>
      </c>
      <c r="E546" s="228" t="s">
        <v>724</v>
      </c>
      <c r="F546" s="15"/>
      <c r="G546" s="36">
        <v>1475</v>
      </c>
      <c r="H546" s="36">
        <v>1390</v>
      </c>
      <c r="I546" s="240">
        <v>1280</v>
      </c>
      <c r="J546" s="241">
        <v>45013</v>
      </c>
    </row>
    <row r="547" spans="1:10" ht="15.75" customHeight="1">
      <c r="A547" s="356" t="s">
        <v>395</v>
      </c>
      <c r="B547" s="357"/>
      <c r="C547" s="357"/>
      <c r="D547" s="357"/>
      <c r="E547" s="357"/>
      <c r="F547" s="357"/>
      <c r="G547" s="357"/>
      <c r="H547" s="357"/>
      <c r="I547" s="358"/>
    </row>
    <row r="548" spans="1:10" ht="12.75" customHeight="1">
      <c r="A548" s="257">
        <f>A546+1</f>
        <v>506</v>
      </c>
      <c r="B548" s="258" t="s">
        <v>396</v>
      </c>
      <c r="C548" s="16" t="s">
        <v>722</v>
      </c>
      <c r="D548" s="16" t="s">
        <v>397</v>
      </c>
      <c r="E548" s="259" t="s">
        <v>724</v>
      </c>
      <c r="F548" s="24"/>
      <c r="G548" s="260">
        <v>495</v>
      </c>
      <c r="H548" s="260">
        <v>480</v>
      </c>
      <c r="I548" s="261">
        <v>460</v>
      </c>
      <c r="J548" s="241">
        <v>45013</v>
      </c>
    </row>
    <row r="549" spans="1:10" ht="12.75" customHeight="1">
      <c r="A549" s="29">
        <f t="shared" ref="A549:A580" si="18">A548+1</f>
        <v>507</v>
      </c>
      <c r="B549" s="249" t="s">
        <v>398</v>
      </c>
      <c r="C549" s="5" t="s">
        <v>722</v>
      </c>
      <c r="D549" s="5" t="s">
        <v>397</v>
      </c>
      <c r="E549" s="228" t="s">
        <v>724</v>
      </c>
      <c r="F549" s="15"/>
      <c r="G549" s="36">
        <v>395</v>
      </c>
      <c r="H549" s="36">
        <v>380</v>
      </c>
      <c r="I549" s="240">
        <v>375</v>
      </c>
      <c r="J549" s="241">
        <v>45013</v>
      </c>
    </row>
    <row r="550" spans="1:10" ht="12.75" customHeight="1">
      <c r="A550" s="29">
        <f t="shared" si="18"/>
        <v>508</v>
      </c>
      <c r="B550" s="249" t="s">
        <v>399</v>
      </c>
      <c r="C550" s="5" t="s">
        <v>722</v>
      </c>
      <c r="D550" s="5" t="s">
        <v>397</v>
      </c>
      <c r="E550" s="228" t="s">
        <v>724</v>
      </c>
      <c r="F550" s="15"/>
      <c r="G550" s="36">
        <v>515</v>
      </c>
      <c r="H550" s="36">
        <v>510</v>
      </c>
      <c r="I550" s="240">
        <v>495</v>
      </c>
      <c r="J550" s="241">
        <v>45013</v>
      </c>
    </row>
    <row r="551" spans="1:10" ht="12.75" customHeight="1">
      <c r="A551" s="29">
        <f t="shared" si="18"/>
        <v>509</v>
      </c>
      <c r="B551" s="249" t="s">
        <v>400</v>
      </c>
      <c r="C551" s="5" t="s">
        <v>722</v>
      </c>
      <c r="D551" s="5" t="s">
        <v>397</v>
      </c>
      <c r="E551" s="228" t="s">
        <v>724</v>
      </c>
      <c r="F551" s="15"/>
      <c r="G551" s="36">
        <v>515</v>
      </c>
      <c r="H551" s="36">
        <v>510</v>
      </c>
      <c r="I551" s="240">
        <v>495</v>
      </c>
      <c r="J551" s="241">
        <v>45013</v>
      </c>
    </row>
    <row r="552" spans="1:10" ht="12.75" customHeight="1">
      <c r="A552" s="29">
        <f t="shared" si="18"/>
        <v>510</v>
      </c>
      <c r="B552" s="249" t="s">
        <v>401</v>
      </c>
      <c r="C552" s="5" t="s">
        <v>722</v>
      </c>
      <c r="D552" s="5" t="s">
        <v>397</v>
      </c>
      <c r="E552" s="228" t="s">
        <v>724</v>
      </c>
      <c r="F552" s="15"/>
      <c r="G552" s="36">
        <v>615</v>
      </c>
      <c r="H552" s="36">
        <v>595</v>
      </c>
      <c r="I552" s="240">
        <v>580</v>
      </c>
      <c r="J552" s="241">
        <v>45013</v>
      </c>
    </row>
    <row r="553" spans="1:10" ht="12.75" customHeight="1">
      <c r="A553" s="29">
        <f t="shared" si="18"/>
        <v>511</v>
      </c>
      <c r="B553" s="249" t="s">
        <v>402</v>
      </c>
      <c r="C553" s="5" t="s">
        <v>722</v>
      </c>
      <c r="D553" s="5" t="s">
        <v>397</v>
      </c>
      <c r="E553" s="228" t="s">
        <v>724</v>
      </c>
      <c r="F553" s="15"/>
      <c r="G553" s="36">
        <v>590</v>
      </c>
      <c r="H553" s="36">
        <v>575</v>
      </c>
      <c r="I553" s="240">
        <v>560</v>
      </c>
      <c r="J553" s="241">
        <v>45013</v>
      </c>
    </row>
    <row r="554" spans="1:10" ht="12.75" customHeight="1">
      <c r="A554" s="29">
        <f t="shared" si="18"/>
        <v>512</v>
      </c>
      <c r="B554" s="249" t="s">
        <v>403</v>
      </c>
      <c r="C554" s="5" t="s">
        <v>722</v>
      </c>
      <c r="D554" s="5" t="s">
        <v>397</v>
      </c>
      <c r="E554" s="228" t="s">
        <v>724</v>
      </c>
      <c r="F554" s="15"/>
      <c r="G554" s="36">
        <v>540</v>
      </c>
      <c r="H554" s="36">
        <v>525</v>
      </c>
      <c r="I554" s="240">
        <v>510</v>
      </c>
      <c r="J554" s="241">
        <v>45013</v>
      </c>
    </row>
    <row r="555" spans="1:10" ht="12.75" customHeight="1">
      <c r="A555" s="29">
        <f t="shared" si="18"/>
        <v>513</v>
      </c>
      <c r="B555" s="249" t="s">
        <v>404</v>
      </c>
      <c r="C555" s="5" t="s">
        <v>722</v>
      </c>
      <c r="D555" s="5" t="s">
        <v>397</v>
      </c>
      <c r="E555" s="228" t="s">
        <v>724</v>
      </c>
      <c r="F555" s="15"/>
      <c r="G555" s="36">
        <v>540</v>
      </c>
      <c r="H555" s="36">
        <v>525</v>
      </c>
      <c r="I555" s="240">
        <v>510</v>
      </c>
      <c r="J555" s="241">
        <v>45013</v>
      </c>
    </row>
    <row r="556" spans="1:10" ht="12.75" customHeight="1">
      <c r="A556" s="116">
        <f t="shared" si="18"/>
        <v>514</v>
      </c>
      <c r="B556" s="120" t="s">
        <v>405</v>
      </c>
      <c r="C556" s="50" t="s">
        <v>722</v>
      </c>
      <c r="D556" s="166" t="s">
        <v>406</v>
      </c>
      <c r="E556" s="229" t="s">
        <v>724</v>
      </c>
      <c r="F556" s="251"/>
      <c r="G556" s="141">
        <v>665</v>
      </c>
      <c r="H556" s="141">
        <v>645</v>
      </c>
      <c r="I556" s="262">
        <v>620</v>
      </c>
      <c r="J556" s="241">
        <v>45013</v>
      </c>
    </row>
    <row r="557" spans="1:10" ht="12.75" customHeight="1">
      <c r="A557" s="116">
        <f t="shared" si="18"/>
        <v>515</v>
      </c>
      <c r="B557" s="120" t="s">
        <v>407</v>
      </c>
      <c r="C557" s="50" t="s">
        <v>722</v>
      </c>
      <c r="D557" s="166" t="s">
        <v>406</v>
      </c>
      <c r="E557" s="229" t="s">
        <v>724</v>
      </c>
      <c r="F557" s="251"/>
      <c r="G557" s="141">
        <v>665</v>
      </c>
      <c r="H557" s="141">
        <v>645</v>
      </c>
      <c r="I557" s="262">
        <v>620</v>
      </c>
      <c r="J557" s="241">
        <v>45013</v>
      </c>
    </row>
    <row r="558" spans="1:10" ht="12.75" customHeight="1">
      <c r="A558" s="116">
        <f t="shared" si="18"/>
        <v>516</v>
      </c>
      <c r="B558" s="120" t="s">
        <v>408</v>
      </c>
      <c r="C558" s="50" t="s">
        <v>722</v>
      </c>
      <c r="D558" s="166" t="s">
        <v>406</v>
      </c>
      <c r="E558" s="229" t="s">
        <v>724</v>
      </c>
      <c r="F558" s="251"/>
      <c r="G558" s="141">
        <v>495</v>
      </c>
      <c r="H558" s="141">
        <v>485</v>
      </c>
      <c r="I558" s="262">
        <v>475</v>
      </c>
      <c r="J558" s="241">
        <v>45013</v>
      </c>
    </row>
    <row r="559" spans="1:10" ht="12.75" customHeight="1">
      <c r="A559" s="116">
        <f t="shared" si="18"/>
        <v>517</v>
      </c>
      <c r="B559" s="120" t="s">
        <v>409</v>
      </c>
      <c r="C559" s="50" t="s">
        <v>722</v>
      </c>
      <c r="D559" s="166" t="s">
        <v>406</v>
      </c>
      <c r="E559" s="229" t="s">
        <v>724</v>
      </c>
      <c r="F559" s="251"/>
      <c r="G559" s="141">
        <v>570</v>
      </c>
      <c r="H559" s="141">
        <v>555</v>
      </c>
      <c r="I559" s="262">
        <v>530</v>
      </c>
      <c r="J559" s="241">
        <v>45013</v>
      </c>
    </row>
    <row r="560" spans="1:10" ht="12.75" customHeight="1">
      <c r="A560" s="116">
        <f t="shared" si="18"/>
        <v>518</v>
      </c>
      <c r="B560" s="120" t="s">
        <v>410</v>
      </c>
      <c r="C560" s="50" t="s">
        <v>722</v>
      </c>
      <c r="D560" s="166" t="s">
        <v>406</v>
      </c>
      <c r="E560" s="229" t="s">
        <v>724</v>
      </c>
      <c r="F560" s="251"/>
      <c r="G560" s="141">
        <v>570</v>
      </c>
      <c r="H560" s="141">
        <v>555</v>
      </c>
      <c r="I560" s="262">
        <v>530</v>
      </c>
      <c r="J560" s="241">
        <v>45013</v>
      </c>
    </row>
    <row r="561" spans="1:10" ht="12.75" customHeight="1">
      <c r="A561" s="252">
        <f t="shared" si="18"/>
        <v>519</v>
      </c>
      <c r="B561" s="68" t="s">
        <v>411</v>
      </c>
      <c r="C561" s="63" t="s">
        <v>722</v>
      </c>
      <c r="D561" s="63" t="s">
        <v>412</v>
      </c>
      <c r="E561" s="80" t="s">
        <v>724</v>
      </c>
      <c r="F561" s="68"/>
      <c r="G561" s="71">
        <v>620</v>
      </c>
      <c r="H561" s="71">
        <v>610</v>
      </c>
      <c r="I561" s="250">
        <v>595</v>
      </c>
      <c r="J561" s="241">
        <v>45013</v>
      </c>
    </row>
    <row r="562" spans="1:10" ht="12.75" customHeight="1">
      <c r="A562" s="252">
        <f t="shared" si="18"/>
        <v>520</v>
      </c>
      <c r="B562" s="68" t="s">
        <v>413</v>
      </c>
      <c r="C562" s="63" t="s">
        <v>722</v>
      </c>
      <c r="D562" s="63" t="s">
        <v>412</v>
      </c>
      <c r="E562" s="80" t="s">
        <v>724</v>
      </c>
      <c r="F562" s="68"/>
      <c r="G562" s="71">
        <v>620</v>
      </c>
      <c r="H562" s="71">
        <v>610</v>
      </c>
      <c r="I562" s="250">
        <v>595</v>
      </c>
      <c r="J562" s="241">
        <v>45013</v>
      </c>
    </row>
    <row r="563" spans="1:10" ht="12.75" customHeight="1">
      <c r="A563" s="252">
        <f t="shared" si="18"/>
        <v>521</v>
      </c>
      <c r="B563" s="68" t="s">
        <v>414</v>
      </c>
      <c r="C563" s="63" t="s">
        <v>722</v>
      </c>
      <c r="D563" s="63" t="s">
        <v>412</v>
      </c>
      <c r="E563" s="80" t="s">
        <v>724</v>
      </c>
      <c r="F563" s="68"/>
      <c r="G563" s="71">
        <v>660</v>
      </c>
      <c r="H563" s="71">
        <v>645</v>
      </c>
      <c r="I563" s="250">
        <v>635</v>
      </c>
      <c r="J563" s="241">
        <v>45013</v>
      </c>
    </row>
    <row r="564" spans="1:10" ht="12.75" customHeight="1">
      <c r="A564" s="252">
        <f t="shared" si="18"/>
        <v>522</v>
      </c>
      <c r="B564" s="68" t="s">
        <v>415</v>
      </c>
      <c r="C564" s="63" t="s">
        <v>722</v>
      </c>
      <c r="D564" s="63" t="s">
        <v>412</v>
      </c>
      <c r="E564" s="80" t="s">
        <v>724</v>
      </c>
      <c r="F564" s="68"/>
      <c r="G564" s="71">
        <v>755</v>
      </c>
      <c r="H564" s="71">
        <v>740</v>
      </c>
      <c r="I564" s="250">
        <v>720</v>
      </c>
      <c r="J564" s="241">
        <v>45013</v>
      </c>
    </row>
    <row r="565" spans="1:10" ht="12.75" customHeight="1">
      <c r="A565" s="252">
        <f t="shared" si="18"/>
        <v>523</v>
      </c>
      <c r="B565" s="68" t="s">
        <v>416</v>
      </c>
      <c r="C565" s="63" t="s">
        <v>722</v>
      </c>
      <c r="D565" s="63" t="s">
        <v>412</v>
      </c>
      <c r="E565" s="80" t="s">
        <v>724</v>
      </c>
      <c r="F565" s="68"/>
      <c r="G565" s="71">
        <v>815</v>
      </c>
      <c r="H565" s="71">
        <v>790</v>
      </c>
      <c r="I565" s="250">
        <v>775</v>
      </c>
      <c r="J565" s="241">
        <v>45013</v>
      </c>
    </row>
    <row r="566" spans="1:10" ht="12.75" customHeight="1">
      <c r="A566" s="252">
        <f t="shared" si="18"/>
        <v>524</v>
      </c>
      <c r="B566" s="68" t="s">
        <v>417</v>
      </c>
      <c r="C566" s="63" t="s">
        <v>722</v>
      </c>
      <c r="D566" s="63" t="s">
        <v>412</v>
      </c>
      <c r="E566" s="80" t="s">
        <v>724</v>
      </c>
      <c r="F566" s="68"/>
      <c r="G566" s="71">
        <v>755</v>
      </c>
      <c r="H566" s="71">
        <v>740</v>
      </c>
      <c r="I566" s="250">
        <v>720</v>
      </c>
      <c r="J566" s="241">
        <v>45013</v>
      </c>
    </row>
    <row r="567" spans="1:10" ht="12.75" customHeight="1">
      <c r="A567" s="252">
        <f t="shared" si="18"/>
        <v>525</v>
      </c>
      <c r="B567" s="68" t="s">
        <v>418</v>
      </c>
      <c r="C567" s="63" t="s">
        <v>722</v>
      </c>
      <c r="D567" s="63" t="s">
        <v>412</v>
      </c>
      <c r="E567" s="80" t="s">
        <v>724</v>
      </c>
      <c r="F567" s="68"/>
      <c r="G567" s="71">
        <v>845</v>
      </c>
      <c r="H567" s="71">
        <v>820</v>
      </c>
      <c r="I567" s="250">
        <v>790</v>
      </c>
      <c r="J567" s="241">
        <v>45013</v>
      </c>
    </row>
    <row r="568" spans="1:10" ht="12.75" customHeight="1">
      <c r="A568" s="252">
        <f t="shared" si="18"/>
        <v>526</v>
      </c>
      <c r="B568" s="68" t="s">
        <v>419</v>
      </c>
      <c r="C568" s="63" t="s">
        <v>722</v>
      </c>
      <c r="D568" s="63" t="s">
        <v>412</v>
      </c>
      <c r="E568" s="80" t="s">
        <v>724</v>
      </c>
      <c r="F568" s="68"/>
      <c r="G568" s="71">
        <v>670</v>
      </c>
      <c r="H568" s="71">
        <v>645</v>
      </c>
      <c r="I568" s="250">
        <v>630</v>
      </c>
      <c r="J568" s="241">
        <v>45013</v>
      </c>
    </row>
    <row r="569" spans="1:10" ht="12.75" customHeight="1">
      <c r="A569" s="252">
        <f t="shared" si="18"/>
        <v>527</v>
      </c>
      <c r="B569" s="68" t="s">
        <v>420</v>
      </c>
      <c r="C569" s="63" t="s">
        <v>722</v>
      </c>
      <c r="D569" s="63" t="s">
        <v>412</v>
      </c>
      <c r="E569" s="80" t="s">
        <v>724</v>
      </c>
      <c r="F569" s="68"/>
      <c r="G569" s="71">
        <v>755</v>
      </c>
      <c r="H569" s="71">
        <v>740</v>
      </c>
      <c r="I569" s="250">
        <v>720</v>
      </c>
      <c r="J569" s="241">
        <v>45013</v>
      </c>
    </row>
    <row r="570" spans="1:10" ht="12.75" customHeight="1">
      <c r="A570" s="252">
        <f t="shared" si="18"/>
        <v>528</v>
      </c>
      <c r="B570" s="68" t="s">
        <v>421</v>
      </c>
      <c r="C570" s="63" t="s">
        <v>722</v>
      </c>
      <c r="D570" s="63" t="s">
        <v>412</v>
      </c>
      <c r="E570" s="80" t="s">
        <v>724</v>
      </c>
      <c r="F570" s="68"/>
      <c r="G570" s="71">
        <v>620</v>
      </c>
      <c r="H570" s="71">
        <v>610</v>
      </c>
      <c r="I570" s="250">
        <v>595</v>
      </c>
      <c r="J570" s="241">
        <v>45013</v>
      </c>
    </row>
    <row r="571" spans="1:10" ht="12.75" customHeight="1">
      <c r="A571" s="252">
        <f t="shared" si="18"/>
        <v>529</v>
      </c>
      <c r="B571" s="237" t="s">
        <v>422</v>
      </c>
      <c r="C571" s="63" t="s">
        <v>722</v>
      </c>
      <c r="D571" s="63" t="s">
        <v>412</v>
      </c>
      <c r="E571" s="80" t="s">
        <v>724</v>
      </c>
      <c r="F571" s="90"/>
      <c r="G571" s="71">
        <v>690</v>
      </c>
      <c r="H571" s="71">
        <v>670</v>
      </c>
      <c r="I571" s="250">
        <v>650</v>
      </c>
      <c r="J571" s="241">
        <v>45013</v>
      </c>
    </row>
    <row r="572" spans="1:10" ht="12.75" customHeight="1">
      <c r="A572" s="252">
        <f t="shared" si="18"/>
        <v>530</v>
      </c>
      <c r="B572" s="237" t="s">
        <v>423</v>
      </c>
      <c r="C572" s="63" t="s">
        <v>722</v>
      </c>
      <c r="D572" s="63" t="s">
        <v>412</v>
      </c>
      <c r="E572" s="80" t="s">
        <v>724</v>
      </c>
      <c r="F572" s="90"/>
      <c r="G572" s="71">
        <v>690</v>
      </c>
      <c r="H572" s="71">
        <v>670</v>
      </c>
      <c r="I572" s="250">
        <v>650</v>
      </c>
      <c r="J572" s="241">
        <v>45013</v>
      </c>
    </row>
    <row r="573" spans="1:10" ht="12.75" customHeight="1">
      <c r="A573" s="252">
        <f t="shared" si="18"/>
        <v>531</v>
      </c>
      <c r="B573" s="237" t="s">
        <v>424</v>
      </c>
      <c r="C573" s="63" t="s">
        <v>722</v>
      </c>
      <c r="D573" s="63" t="s">
        <v>412</v>
      </c>
      <c r="E573" s="80" t="s">
        <v>724</v>
      </c>
      <c r="F573" s="90"/>
      <c r="G573" s="71">
        <v>620</v>
      </c>
      <c r="H573" s="71">
        <v>610</v>
      </c>
      <c r="I573" s="250">
        <v>590</v>
      </c>
      <c r="J573" s="241">
        <v>45013</v>
      </c>
    </row>
    <row r="574" spans="1:10" ht="12.75" customHeight="1">
      <c r="A574" s="252">
        <f t="shared" si="18"/>
        <v>532</v>
      </c>
      <c r="B574" s="237" t="s">
        <v>425</v>
      </c>
      <c r="C574" s="63" t="s">
        <v>722</v>
      </c>
      <c r="D574" s="63" t="s">
        <v>412</v>
      </c>
      <c r="E574" s="80" t="s">
        <v>724</v>
      </c>
      <c r="F574" s="90"/>
      <c r="G574" s="71">
        <v>620</v>
      </c>
      <c r="H574" s="71">
        <v>610</v>
      </c>
      <c r="I574" s="250">
        <v>590</v>
      </c>
      <c r="J574" s="241">
        <v>45013</v>
      </c>
    </row>
    <row r="575" spans="1:10" ht="12.75" customHeight="1">
      <c r="A575" s="116">
        <f t="shared" si="18"/>
        <v>533</v>
      </c>
      <c r="B575" s="267" t="s">
        <v>426</v>
      </c>
      <c r="C575" s="50" t="s">
        <v>722</v>
      </c>
      <c r="D575" s="50" t="s">
        <v>427</v>
      </c>
      <c r="E575" s="229" t="s">
        <v>724</v>
      </c>
      <c r="F575" s="118"/>
      <c r="G575" s="141">
        <v>398</v>
      </c>
      <c r="H575" s="141">
        <v>390</v>
      </c>
      <c r="I575" s="268">
        <v>385</v>
      </c>
      <c r="J575" s="241">
        <v>45013</v>
      </c>
    </row>
    <row r="576" spans="1:10" ht="12.75" customHeight="1">
      <c r="A576" s="116">
        <f t="shared" si="18"/>
        <v>534</v>
      </c>
      <c r="B576" s="267" t="s">
        <v>428</v>
      </c>
      <c r="C576" s="50" t="s">
        <v>722</v>
      </c>
      <c r="D576" s="50" t="s">
        <v>427</v>
      </c>
      <c r="E576" s="229" t="s">
        <v>724</v>
      </c>
      <c r="F576" s="118"/>
      <c r="G576" s="141">
        <f>H576+15</f>
        <v>430</v>
      </c>
      <c r="H576" s="141">
        <v>415</v>
      </c>
      <c r="I576" s="268">
        <v>390</v>
      </c>
      <c r="J576" s="241">
        <v>45013</v>
      </c>
    </row>
    <row r="577" spans="1:15" ht="12.75" customHeight="1">
      <c r="A577" s="116">
        <f t="shared" si="18"/>
        <v>535</v>
      </c>
      <c r="B577" s="267" t="s">
        <v>429</v>
      </c>
      <c r="C577" s="50" t="s">
        <v>722</v>
      </c>
      <c r="D577" s="50" t="s">
        <v>427</v>
      </c>
      <c r="E577" s="229" t="s">
        <v>724</v>
      </c>
      <c r="F577" s="118"/>
      <c r="G577" s="141">
        <v>560</v>
      </c>
      <c r="H577" s="141">
        <v>540</v>
      </c>
      <c r="I577" s="268">
        <v>525</v>
      </c>
      <c r="J577" s="241">
        <v>45013</v>
      </c>
    </row>
    <row r="578" spans="1:15" ht="12.75" customHeight="1">
      <c r="A578" s="116">
        <f t="shared" si="18"/>
        <v>536</v>
      </c>
      <c r="B578" s="239" t="s">
        <v>430</v>
      </c>
      <c r="C578" s="50" t="s">
        <v>722</v>
      </c>
      <c r="D578" s="50" t="s">
        <v>427</v>
      </c>
      <c r="E578" s="229" t="s">
        <v>724</v>
      </c>
      <c r="F578" s="118"/>
      <c r="G578" s="141">
        <v>515</v>
      </c>
      <c r="H578" s="141">
        <v>490</v>
      </c>
      <c r="I578" s="268">
        <v>470</v>
      </c>
      <c r="J578" s="241">
        <v>45013</v>
      </c>
    </row>
    <row r="579" spans="1:15" ht="12.75" customHeight="1">
      <c r="A579" s="116">
        <f t="shared" si="18"/>
        <v>537</v>
      </c>
      <c r="B579" s="239" t="s">
        <v>431</v>
      </c>
      <c r="C579" s="50" t="s">
        <v>722</v>
      </c>
      <c r="D579" s="50" t="s">
        <v>427</v>
      </c>
      <c r="E579" s="229" t="s">
        <v>724</v>
      </c>
      <c r="F579" s="118"/>
      <c r="G579" s="141">
        <v>395</v>
      </c>
      <c r="H579" s="141">
        <v>380</v>
      </c>
      <c r="I579" s="268">
        <v>370</v>
      </c>
      <c r="J579" s="241">
        <v>45013</v>
      </c>
    </row>
    <row r="580" spans="1:15" ht="12.75" customHeight="1">
      <c r="A580" s="116">
        <f t="shared" si="18"/>
        <v>538</v>
      </c>
      <c r="B580" s="239" t="s">
        <v>432</v>
      </c>
      <c r="C580" s="50" t="s">
        <v>722</v>
      </c>
      <c r="D580" s="50" t="s">
        <v>427</v>
      </c>
      <c r="E580" s="229" t="s">
        <v>724</v>
      </c>
      <c r="F580" s="118"/>
      <c r="G580" s="141">
        <v>395</v>
      </c>
      <c r="H580" s="141">
        <v>380</v>
      </c>
      <c r="I580" s="268">
        <v>370</v>
      </c>
      <c r="J580" s="241">
        <v>45013</v>
      </c>
    </row>
    <row r="581" spans="1:15" ht="12.75" customHeight="1">
      <c r="A581" s="116">
        <f t="shared" ref="A581:A616" si="19">A580+1</f>
        <v>539</v>
      </c>
      <c r="B581" s="239" t="s">
        <v>433</v>
      </c>
      <c r="C581" s="50" t="s">
        <v>722</v>
      </c>
      <c r="D581" s="50" t="s">
        <v>427</v>
      </c>
      <c r="E581" s="229" t="s">
        <v>724</v>
      </c>
      <c r="F581" s="118"/>
      <c r="G581" s="141">
        <v>445</v>
      </c>
      <c r="H581" s="141">
        <v>420</v>
      </c>
      <c r="I581" s="268">
        <v>395</v>
      </c>
      <c r="J581" s="241">
        <v>45013</v>
      </c>
      <c r="L581" s="253"/>
      <c r="M581" s="253"/>
      <c r="N581" s="253"/>
      <c r="O581" s="253"/>
    </row>
    <row r="582" spans="1:15" ht="12.75" customHeight="1">
      <c r="A582" s="116">
        <f t="shared" si="19"/>
        <v>540</v>
      </c>
      <c r="B582" s="239" t="s">
        <v>434</v>
      </c>
      <c r="C582" s="50" t="s">
        <v>722</v>
      </c>
      <c r="D582" s="50" t="s">
        <v>427</v>
      </c>
      <c r="E582" s="229" t="s">
        <v>724</v>
      </c>
      <c r="F582" s="118"/>
      <c r="G582" s="141">
        <v>445</v>
      </c>
      <c r="H582" s="141">
        <v>420</v>
      </c>
      <c r="I582" s="268">
        <v>395</v>
      </c>
      <c r="J582" s="241">
        <v>45013</v>
      </c>
      <c r="L582" s="255"/>
      <c r="M582" s="255"/>
      <c r="N582" s="255"/>
      <c r="O582" s="255"/>
    </row>
    <row r="583" spans="1:15" ht="12.75" customHeight="1">
      <c r="A583" s="29">
        <f t="shared" si="19"/>
        <v>541</v>
      </c>
      <c r="B583" s="249" t="s">
        <v>435</v>
      </c>
      <c r="C583" s="5" t="s">
        <v>722</v>
      </c>
      <c r="D583" s="5" t="s">
        <v>427</v>
      </c>
      <c r="E583" s="228" t="s">
        <v>724</v>
      </c>
      <c r="F583" s="15"/>
      <c r="G583" s="256">
        <v>639</v>
      </c>
      <c r="H583" s="36">
        <f t="shared" ref="H583:H616" si="20">G583*0.95</f>
        <v>607.04999999999995</v>
      </c>
      <c r="I583" s="37">
        <f t="shared" ref="I583:I616" si="21">M583*1.08</f>
        <v>577.94040000000007</v>
      </c>
      <c r="J583" s="241">
        <v>45013</v>
      </c>
      <c r="L583" s="255"/>
      <c r="M583" s="254">
        <v>535.13</v>
      </c>
      <c r="N583" s="253"/>
      <c r="O583" s="255"/>
    </row>
    <row r="584" spans="1:15" ht="12.75" customHeight="1">
      <c r="A584" s="29">
        <f t="shared" si="19"/>
        <v>542</v>
      </c>
      <c r="B584" s="249" t="s">
        <v>436</v>
      </c>
      <c r="C584" s="5" t="s">
        <v>722</v>
      </c>
      <c r="D584" s="5" t="s">
        <v>427</v>
      </c>
      <c r="E584" s="228" t="s">
        <v>724</v>
      </c>
      <c r="F584" s="15"/>
      <c r="G584" s="256">
        <v>650</v>
      </c>
      <c r="H584" s="36">
        <f t="shared" si="20"/>
        <v>617.5</v>
      </c>
      <c r="I584" s="37">
        <f t="shared" si="21"/>
        <v>588.91319999999996</v>
      </c>
      <c r="J584" s="241">
        <v>45013</v>
      </c>
      <c r="L584" s="255"/>
      <c r="M584" s="254">
        <v>545.29</v>
      </c>
      <c r="N584" s="253"/>
      <c r="O584" s="255"/>
    </row>
    <row r="585" spans="1:15" ht="12.75" customHeight="1">
      <c r="A585" s="29">
        <f t="shared" si="19"/>
        <v>543</v>
      </c>
      <c r="B585" s="249" t="s">
        <v>437</v>
      </c>
      <c r="C585" s="5" t="s">
        <v>722</v>
      </c>
      <c r="D585" s="5" t="s">
        <v>427</v>
      </c>
      <c r="E585" s="228" t="s">
        <v>724</v>
      </c>
      <c r="F585" s="15"/>
      <c r="G585" s="256">
        <v>650</v>
      </c>
      <c r="H585" s="36">
        <f t="shared" si="20"/>
        <v>617.5</v>
      </c>
      <c r="I585" s="37">
        <f t="shared" si="21"/>
        <v>588.91319999999996</v>
      </c>
      <c r="J585" s="241">
        <v>45013</v>
      </c>
      <c r="L585" s="255"/>
      <c r="M585" s="254">
        <v>545.29</v>
      </c>
      <c r="N585" s="253"/>
      <c r="O585" s="255"/>
    </row>
    <row r="586" spans="1:15" ht="12.75" customHeight="1">
      <c r="A586" s="29">
        <f t="shared" si="19"/>
        <v>544</v>
      </c>
      <c r="B586" s="249" t="s">
        <v>438</v>
      </c>
      <c r="C586" s="5" t="s">
        <v>722</v>
      </c>
      <c r="D586" s="5" t="s">
        <v>427</v>
      </c>
      <c r="E586" s="228" t="s">
        <v>724</v>
      </c>
      <c r="F586" s="15"/>
      <c r="G586" s="256">
        <v>657</v>
      </c>
      <c r="H586" s="36">
        <f t="shared" si="20"/>
        <v>624.15</v>
      </c>
      <c r="I586" s="37">
        <f t="shared" si="21"/>
        <v>596.22479999999996</v>
      </c>
      <c r="J586" s="241">
        <v>45013</v>
      </c>
      <c r="L586" s="255"/>
      <c r="M586" s="254">
        <v>552.05999999999995</v>
      </c>
      <c r="N586" s="253"/>
      <c r="O586" s="255"/>
    </row>
    <row r="587" spans="1:15" ht="12.75" customHeight="1">
      <c r="A587" s="29">
        <f t="shared" si="19"/>
        <v>545</v>
      </c>
      <c r="B587" s="249" t="s">
        <v>439</v>
      </c>
      <c r="C587" s="5" t="s">
        <v>722</v>
      </c>
      <c r="D587" s="5" t="s">
        <v>427</v>
      </c>
      <c r="E587" s="228" t="s">
        <v>724</v>
      </c>
      <c r="F587" s="15"/>
      <c r="G587" s="256">
        <v>789</v>
      </c>
      <c r="H587" s="36">
        <f t="shared" si="20"/>
        <v>749.55</v>
      </c>
      <c r="I587" s="37">
        <f t="shared" si="21"/>
        <v>726.08399999999995</v>
      </c>
      <c r="J587" s="241">
        <v>45013</v>
      </c>
      <c r="L587" s="255"/>
      <c r="M587" s="254">
        <v>672.3</v>
      </c>
      <c r="N587" s="253"/>
      <c r="O587" s="255"/>
    </row>
    <row r="588" spans="1:15" ht="12.75" customHeight="1">
      <c r="A588" s="29">
        <f t="shared" si="19"/>
        <v>546</v>
      </c>
      <c r="B588" s="249" t="s">
        <v>440</v>
      </c>
      <c r="C588" s="5" t="s">
        <v>722</v>
      </c>
      <c r="D588" s="5" t="s">
        <v>427</v>
      </c>
      <c r="E588" s="228" t="s">
        <v>724</v>
      </c>
      <c r="F588" s="15"/>
      <c r="G588" s="256">
        <v>804</v>
      </c>
      <c r="H588" s="36">
        <f t="shared" si="20"/>
        <v>763.8</v>
      </c>
      <c r="I588" s="37">
        <f t="shared" si="21"/>
        <v>740.71800000000007</v>
      </c>
      <c r="J588" s="241">
        <v>45013</v>
      </c>
      <c r="L588" s="255"/>
      <c r="M588" s="254">
        <v>685.85</v>
      </c>
      <c r="N588" s="253"/>
      <c r="O588" s="255"/>
    </row>
    <row r="589" spans="1:15" ht="12.75" customHeight="1">
      <c r="A589" s="29">
        <f t="shared" si="19"/>
        <v>547</v>
      </c>
      <c r="B589" s="249" t="s">
        <v>441</v>
      </c>
      <c r="C589" s="5" t="s">
        <v>722</v>
      </c>
      <c r="D589" s="5" t="s">
        <v>427</v>
      </c>
      <c r="E589" s="228" t="s">
        <v>724</v>
      </c>
      <c r="F589" s="15"/>
      <c r="G589" s="256">
        <v>618</v>
      </c>
      <c r="H589" s="36">
        <f t="shared" si="20"/>
        <v>587.1</v>
      </c>
      <c r="I589" s="37">
        <f t="shared" si="21"/>
        <v>557.82000000000005</v>
      </c>
      <c r="J589" s="241">
        <v>45013</v>
      </c>
      <c r="L589" s="255"/>
      <c r="M589" s="254">
        <v>516.5</v>
      </c>
      <c r="N589" s="253"/>
      <c r="O589" s="255"/>
    </row>
    <row r="590" spans="1:15" ht="12.75" customHeight="1">
      <c r="A590" s="29">
        <f t="shared" si="19"/>
        <v>548</v>
      </c>
      <c r="B590" s="249" t="s">
        <v>442</v>
      </c>
      <c r="C590" s="5" t="s">
        <v>722</v>
      </c>
      <c r="D590" s="5" t="s">
        <v>427</v>
      </c>
      <c r="E590" s="228" t="s">
        <v>724</v>
      </c>
      <c r="F590" s="15"/>
      <c r="G590" s="256">
        <v>665</v>
      </c>
      <c r="H590" s="36">
        <f t="shared" si="20"/>
        <v>631.75</v>
      </c>
      <c r="I590" s="37">
        <f t="shared" si="21"/>
        <v>603.54720000000009</v>
      </c>
      <c r="J590" s="241">
        <v>45013</v>
      </c>
      <c r="L590" s="255"/>
      <c r="M590" s="254">
        <v>558.84</v>
      </c>
      <c r="N590" s="253"/>
      <c r="O590" s="255"/>
    </row>
    <row r="591" spans="1:15" ht="12.75" customHeight="1">
      <c r="A591" s="29">
        <f t="shared" si="19"/>
        <v>549</v>
      </c>
      <c r="B591" s="249" t="s">
        <v>443</v>
      </c>
      <c r="C591" s="5" t="s">
        <v>722</v>
      </c>
      <c r="D591" s="5" t="s">
        <v>427</v>
      </c>
      <c r="E591" s="228" t="s">
        <v>724</v>
      </c>
      <c r="F591" s="11"/>
      <c r="G591" s="256">
        <v>752</v>
      </c>
      <c r="H591" s="36">
        <f t="shared" si="20"/>
        <v>714.4</v>
      </c>
      <c r="I591" s="37">
        <f t="shared" si="21"/>
        <v>689.47199999999998</v>
      </c>
      <c r="J591" s="241">
        <v>45013</v>
      </c>
      <c r="L591" s="255"/>
      <c r="M591" s="254">
        <v>638.4</v>
      </c>
      <c r="N591" s="253"/>
      <c r="O591" s="255"/>
    </row>
    <row r="592" spans="1:15" ht="12.75" customHeight="1">
      <c r="A592" s="29">
        <f t="shared" si="19"/>
        <v>550</v>
      </c>
      <c r="B592" s="249" t="s">
        <v>444</v>
      </c>
      <c r="C592" s="5" t="s">
        <v>722</v>
      </c>
      <c r="D592" s="5" t="s">
        <v>427</v>
      </c>
      <c r="E592" s="228" t="s">
        <v>724</v>
      </c>
      <c r="F592" s="11"/>
      <c r="G592" s="256">
        <v>769</v>
      </c>
      <c r="H592" s="36">
        <f t="shared" si="20"/>
        <v>730.55</v>
      </c>
      <c r="I592" s="37">
        <f t="shared" si="21"/>
        <v>705.95280000000002</v>
      </c>
      <c r="J592" s="241">
        <v>45013</v>
      </c>
      <c r="L592" s="255"/>
      <c r="M592" s="254">
        <v>653.66</v>
      </c>
      <c r="N592" s="253"/>
      <c r="O592" s="255"/>
    </row>
    <row r="593" spans="1:15" ht="12.75" customHeight="1">
      <c r="A593" s="29">
        <f t="shared" si="19"/>
        <v>551</v>
      </c>
      <c r="B593" s="249" t="s">
        <v>445</v>
      </c>
      <c r="C593" s="5" t="s">
        <v>722</v>
      </c>
      <c r="D593" s="5" t="s">
        <v>427</v>
      </c>
      <c r="E593" s="228" t="s">
        <v>724</v>
      </c>
      <c r="F593" s="11"/>
      <c r="G593" s="256">
        <v>670</v>
      </c>
      <c r="H593" s="36">
        <f t="shared" si="20"/>
        <v>636.5</v>
      </c>
      <c r="I593" s="37">
        <f t="shared" si="21"/>
        <v>609.03359999999998</v>
      </c>
      <c r="J593" s="241">
        <v>45013</v>
      </c>
      <c r="L593" s="255"/>
      <c r="M593" s="254">
        <v>563.91999999999996</v>
      </c>
      <c r="N593" s="253"/>
      <c r="O593" s="255"/>
    </row>
    <row r="594" spans="1:15" ht="12.75" customHeight="1">
      <c r="A594" s="29">
        <f t="shared" si="19"/>
        <v>552</v>
      </c>
      <c r="B594" s="249" t="s">
        <v>446</v>
      </c>
      <c r="C594" s="5" t="s">
        <v>722</v>
      </c>
      <c r="D594" s="5" t="s">
        <v>427</v>
      </c>
      <c r="E594" s="228" t="s">
        <v>724</v>
      </c>
      <c r="F594" s="11"/>
      <c r="G594" s="256">
        <v>670</v>
      </c>
      <c r="H594" s="36">
        <f t="shared" si="20"/>
        <v>636.5</v>
      </c>
      <c r="I594" s="37">
        <f t="shared" si="21"/>
        <v>609.03359999999998</v>
      </c>
      <c r="J594" s="241">
        <v>45013</v>
      </c>
      <c r="L594" s="255"/>
      <c r="M594" s="254">
        <v>563.91999999999996</v>
      </c>
      <c r="N594" s="253"/>
      <c r="O594" s="255"/>
    </row>
    <row r="595" spans="1:15" ht="12.75" customHeight="1">
      <c r="A595" s="29">
        <f t="shared" si="19"/>
        <v>553</v>
      </c>
      <c r="B595" s="249" t="s">
        <v>447</v>
      </c>
      <c r="C595" s="5" t="s">
        <v>722</v>
      </c>
      <c r="D595" s="5" t="s">
        <v>427</v>
      </c>
      <c r="E595" s="228" t="s">
        <v>724</v>
      </c>
      <c r="F595" s="11"/>
      <c r="G595" s="256">
        <v>689</v>
      </c>
      <c r="H595" s="36">
        <f t="shared" si="20"/>
        <v>654.54999999999995</v>
      </c>
      <c r="I595" s="37">
        <f t="shared" si="21"/>
        <v>627.3180000000001</v>
      </c>
      <c r="J595" s="241">
        <v>45013</v>
      </c>
      <c r="L595" s="255"/>
      <c r="M595" s="254">
        <v>580.85</v>
      </c>
      <c r="N595" s="253"/>
      <c r="O595" s="255"/>
    </row>
    <row r="596" spans="1:15" ht="12.75" customHeight="1">
      <c r="A596" s="29">
        <f t="shared" si="19"/>
        <v>554</v>
      </c>
      <c r="B596" s="249" t="s">
        <v>448</v>
      </c>
      <c r="C596" s="5" t="s">
        <v>722</v>
      </c>
      <c r="D596" s="5" t="s">
        <v>427</v>
      </c>
      <c r="E596" s="228" t="s">
        <v>724</v>
      </c>
      <c r="F596" s="11"/>
      <c r="G596" s="256">
        <v>689</v>
      </c>
      <c r="H596" s="36">
        <f t="shared" si="20"/>
        <v>654.54999999999995</v>
      </c>
      <c r="I596" s="37">
        <f t="shared" si="21"/>
        <v>627.3180000000001</v>
      </c>
      <c r="J596" s="241">
        <v>45013</v>
      </c>
      <c r="L596" s="255"/>
      <c r="M596" s="254">
        <v>580.85</v>
      </c>
      <c r="N596" s="253"/>
      <c r="O596" s="255"/>
    </row>
    <row r="597" spans="1:15" ht="12.75" customHeight="1">
      <c r="A597" s="29">
        <f t="shared" si="19"/>
        <v>555</v>
      </c>
      <c r="B597" s="249" t="s">
        <v>449</v>
      </c>
      <c r="C597" s="5" t="s">
        <v>722</v>
      </c>
      <c r="D597" s="5" t="s">
        <v>427</v>
      </c>
      <c r="E597" s="228" t="s">
        <v>724</v>
      </c>
      <c r="F597" s="11"/>
      <c r="G597" s="256">
        <v>769</v>
      </c>
      <c r="H597" s="36">
        <f t="shared" si="20"/>
        <v>730.55</v>
      </c>
      <c r="I597" s="37">
        <f t="shared" si="21"/>
        <v>705.95280000000002</v>
      </c>
      <c r="J597" s="241">
        <v>45013</v>
      </c>
      <c r="L597" s="255"/>
      <c r="M597" s="254">
        <v>653.66</v>
      </c>
      <c r="N597" s="253"/>
      <c r="O597" s="255"/>
    </row>
    <row r="598" spans="1:15" ht="12.75" customHeight="1">
      <c r="A598" s="29">
        <f t="shared" si="19"/>
        <v>556</v>
      </c>
      <c r="B598" s="249" t="s">
        <v>450</v>
      </c>
      <c r="C598" s="5" t="s">
        <v>722</v>
      </c>
      <c r="D598" s="5" t="s">
        <v>427</v>
      </c>
      <c r="E598" s="228" t="s">
        <v>724</v>
      </c>
      <c r="F598" s="11"/>
      <c r="G598" s="256">
        <v>787</v>
      </c>
      <c r="H598" s="36">
        <f t="shared" si="20"/>
        <v>747.65</v>
      </c>
      <c r="I598" s="37">
        <f t="shared" si="21"/>
        <v>724.25880000000006</v>
      </c>
      <c r="J598" s="241">
        <v>45013</v>
      </c>
      <c r="L598" s="255"/>
      <c r="M598" s="254">
        <v>670.61</v>
      </c>
      <c r="N598" s="253"/>
      <c r="O598" s="255"/>
    </row>
    <row r="599" spans="1:15" ht="12.75" customHeight="1">
      <c r="A599" s="29">
        <f t="shared" si="19"/>
        <v>557</v>
      </c>
      <c r="B599" s="249" t="s">
        <v>451</v>
      </c>
      <c r="C599" s="5" t="s">
        <v>722</v>
      </c>
      <c r="D599" s="5" t="s">
        <v>427</v>
      </c>
      <c r="E599" s="228" t="s">
        <v>724</v>
      </c>
      <c r="F599" s="11"/>
      <c r="G599" s="256">
        <v>769</v>
      </c>
      <c r="H599" s="36">
        <f t="shared" si="20"/>
        <v>730.55</v>
      </c>
      <c r="I599" s="37">
        <f t="shared" si="21"/>
        <v>705.95280000000002</v>
      </c>
      <c r="J599" s="241">
        <v>45013</v>
      </c>
      <c r="L599" s="255"/>
      <c r="M599" s="254">
        <v>653.66</v>
      </c>
      <c r="N599" s="253"/>
      <c r="O599" s="255"/>
    </row>
    <row r="600" spans="1:15" ht="12.75" customHeight="1">
      <c r="A600" s="29">
        <f t="shared" si="19"/>
        <v>558</v>
      </c>
      <c r="B600" s="249" t="s">
        <v>452</v>
      </c>
      <c r="C600" s="5" t="s">
        <v>722</v>
      </c>
      <c r="D600" s="5" t="s">
        <v>427</v>
      </c>
      <c r="E600" s="228" t="s">
        <v>724</v>
      </c>
      <c r="F600" s="11"/>
      <c r="G600" s="256">
        <v>644</v>
      </c>
      <c r="H600" s="36">
        <f t="shared" si="20"/>
        <v>611.79999999999995</v>
      </c>
      <c r="I600" s="37">
        <f t="shared" si="21"/>
        <v>583.41600000000005</v>
      </c>
      <c r="J600" s="241">
        <v>45013</v>
      </c>
      <c r="L600" s="255"/>
      <c r="M600" s="254">
        <v>540.20000000000005</v>
      </c>
      <c r="N600" s="253"/>
      <c r="O600" s="255"/>
    </row>
    <row r="601" spans="1:15" ht="12.75" customHeight="1">
      <c r="A601" s="29">
        <f t="shared" si="19"/>
        <v>559</v>
      </c>
      <c r="B601" s="249" t="s">
        <v>453</v>
      </c>
      <c r="C601" s="5" t="s">
        <v>722</v>
      </c>
      <c r="D601" s="5" t="s">
        <v>427</v>
      </c>
      <c r="E601" s="228" t="s">
        <v>724</v>
      </c>
      <c r="F601" s="11"/>
      <c r="G601" s="256">
        <v>650</v>
      </c>
      <c r="H601" s="36">
        <f t="shared" si="20"/>
        <v>617.5</v>
      </c>
      <c r="I601" s="37">
        <f t="shared" si="21"/>
        <v>588.91319999999996</v>
      </c>
      <c r="J601" s="241">
        <v>45013</v>
      </c>
      <c r="L601" s="255"/>
      <c r="M601" s="254">
        <v>545.29</v>
      </c>
      <c r="N601" s="253"/>
      <c r="O601" s="255"/>
    </row>
    <row r="602" spans="1:15" ht="12.75" customHeight="1">
      <c r="A602" s="29">
        <f t="shared" si="19"/>
        <v>560</v>
      </c>
      <c r="B602" s="249" t="s">
        <v>454</v>
      </c>
      <c r="C602" s="5" t="s">
        <v>722</v>
      </c>
      <c r="D602" s="5" t="s">
        <v>427</v>
      </c>
      <c r="E602" s="228" t="s">
        <v>724</v>
      </c>
      <c r="F602" s="11"/>
      <c r="G602" s="256">
        <v>631</v>
      </c>
      <c r="H602" s="36">
        <f t="shared" si="20"/>
        <v>599.44999999999993</v>
      </c>
      <c r="I602" s="37">
        <f t="shared" si="21"/>
        <v>570.61800000000005</v>
      </c>
      <c r="J602" s="241">
        <v>45013</v>
      </c>
      <c r="L602" s="255"/>
      <c r="M602" s="254">
        <v>528.35</v>
      </c>
      <c r="N602" s="253"/>
      <c r="O602" s="255"/>
    </row>
    <row r="603" spans="1:15" ht="12.75" customHeight="1">
      <c r="A603" s="29">
        <f t="shared" si="19"/>
        <v>561</v>
      </c>
      <c r="B603" s="249" t="s">
        <v>455</v>
      </c>
      <c r="C603" s="5" t="s">
        <v>722</v>
      </c>
      <c r="D603" s="5" t="s">
        <v>427</v>
      </c>
      <c r="E603" s="228" t="s">
        <v>724</v>
      </c>
      <c r="F603" s="11"/>
      <c r="G603" s="256">
        <v>631</v>
      </c>
      <c r="H603" s="36">
        <f t="shared" si="20"/>
        <v>599.44999999999993</v>
      </c>
      <c r="I603" s="37">
        <f t="shared" si="21"/>
        <v>570.61800000000005</v>
      </c>
      <c r="J603" s="241">
        <v>45013</v>
      </c>
      <c r="L603" s="255"/>
      <c r="M603" s="254">
        <v>528.35</v>
      </c>
      <c r="N603" s="253"/>
      <c r="O603" s="255"/>
    </row>
    <row r="604" spans="1:15" ht="12.75" customHeight="1">
      <c r="A604" s="29">
        <f t="shared" si="19"/>
        <v>562</v>
      </c>
      <c r="B604" s="249" t="s">
        <v>456</v>
      </c>
      <c r="C604" s="5" t="s">
        <v>722</v>
      </c>
      <c r="D604" s="5" t="s">
        <v>427</v>
      </c>
      <c r="E604" s="228" t="s">
        <v>724</v>
      </c>
      <c r="F604" s="11"/>
      <c r="G604" s="256">
        <v>631</v>
      </c>
      <c r="H604" s="36">
        <f t="shared" si="20"/>
        <v>599.44999999999993</v>
      </c>
      <c r="I604" s="37">
        <f t="shared" si="21"/>
        <v>570.61800000000005</v>
      </c>
      <c r="J604" s="241">
        <v>45013</v>
      </c>
      <c r="L604" s="255"/>
      <c r="M604" s="254">
        <v>528.35</v>
      </c>
      <c r="N604" s="253"/>
      <c r="O604" s="255"/>
    </row>
    <row r="605" spans="1:15" ht="12.75" customHeight="1">
      <c r="A605" s="29">
        <f t="shared" si="19"/>
        <v>563</v>
      </c>
      <c r="B605" s="249" t="s">
        <v>457</v>
      </c>
      <c r="C605" s="5" t="s">
        <v>722</v>
      </c>
      <c r="D605" s="5" t="s">
        <v>427</v>
      </c>
      <c r="E605" s="228" t="s">
        <v>724</v>
      </c>
      <c r="F605" s="11"/>
      <c r="G605" s="256">
        <v>665</v>
      </c>
      <c r="H605" s="36">
        <f t="shared" si="20"/>
        <v>631.75</v>
      </c>
      <c r="I605" s="37">
        <f t="shared" si="21"/>
        <v>603.54720000000009</v>
      </c>
      <c r="J605" s="241">
        <v>45013</v>
      </c>
      <c r="L605" s="255"/>
      <c r="M605" s="254">
        <v>558.84</v>
      </c>
      <c r="N605" s="253"/>
      <c r="O605" s="255"/>
    </row>
    <row r="606" spans="1:15" ht="12.75" customHeight="1">
      <c r="A606" s="29">
        <f t="shared" si="19"/>
        <v>564</v>
      </c>
      <c r="B606" s="249" t="s">
        <v>458</v>
      </c>
      <c r="C606" s="5" t="s">
        <v>722</v>
      </c>
      <c r="D606" s="5" t="s">
        <v>427</v>
      </c>
      <c r="E606" s="228" t="s">
        <v>724</v>
      </c>
      <c r="F606" s="11"/>
      <c r="G606" s="256">
        <v>605</v>
      </c>
      <c r="H606" s="36">
        <f t="shared" si="20"/>
        <v>574.75</v>
      </c>
      <c r="I606" s="37">
        <f t="shared" si="21"/>
        <v>545.02200000000005</v>
      </c>
      <c r="J606" s="241">
        <v>45013</v>
      </c>
      <c r="L606" s="255"/>
      <c r="M606" s="254">
        <v>504.65</v>
      </c>
      <c r="N606" s="253"/>
      <c r="O606" s="255"/>
    </row>
    <row r="607" spans="1:15" ht="12.75" customHeight="1">
      <c r="A607" s="29">
        <f t="shared" si="19"/>
        <v>565</v>
      </c>
      <c r="B607" s="249" t="s">
        <v>459</v>
      </c>
      <c r="C607" s="5" t="s">
        <v>722</v>
      </c>
      <c r="D607" s="5" t="s">
        <v>427</v>
      </c>
      <c r="E607" s="228" t="s">
        <v>724</v>
      </c>
      <c r="F607" s="11"/>
      <c r="G607" s="256">
        <v>670</v>
      </c>
      <c r="H607" s="36">
        <f t="shared" si="20"/>
        <v>636.5</v>
      </c>
      <c r="I607" s="37">
        <f t="shared" si="21"/>
        <v>609.03359999999998</v>
      </c>
      <c r="J607" s="241">
        <v>45013</v>
      </c>
      <c r="L607" s="255"/>
      <c r="M607" s="254">
        <v>563.91999999999996</v>
      </c>
      <c r="N607" s="253"/>
      <c r="O607" s="255"/>
    </row>
    <row r="608" spans="1:15" ht="12.75" customHeight="1">
      <c r="A608" s="29">
        <f t="shared" si="19"/>
        <v>566</v>
      </c>
      <c r="B608" s="249" t="s">
        <v>460</v>
      </c>
      <c r="C608" s="5" t="s">
        <v>722</v>
      </c>
      <c r="D608" s="5" t="s">
        <v>427</v>
      </c>
      <c r="E608" s="228" t="s">
        <v>724</v>
      </c>
      <c r="F608" s="11"/>
      <c r="G608" s="256">
        <v>689</v>
      </c>
      <c r="H608" s="36">
        <f t="shared" si="20"/>
        <v>654.54999999999995</v>
      </c>
      <c r="I608" s="37">
        <f t="shared" si="21"/>
        <v>627.3180000000001</v>
      </c>
      <c r="J608" s="241">
        <v>45013</v>
      </c>
      <c r="L608" s="255"/>
      <c r="M608" s="254">
        <v>580.85</v>
      </c>
      <c r="N608" s="253"/>
      <c r="O608" s="255"/>
    </row>
    <row r="609" spans="1:15" ht="12.75" customHeight="1">
      <c r="A609" s="29">
        <f t="shared" si="19"/>
        <v>567</v>
      </c>
      <c r="B609" s="249" t="s">
        <v>461</v>
      </c>
      <c r="C609" s="5" t="s">
        <v>722</v>
      </c>
      <c r="D609" s="5" t="s">
        <v>427</v>
      </c>
      <c r="E609" s="228" t="s">
        <v>724</v>
      </c>
      <c r="F609" s="11"/>
      <c r="G609" s="256">
        <v>731</v>
      </c>
      <c r="H609" s="36">
        <f t="shared" si="20"/>
        <v>694.44999999999993</v>
      </c>
      <c r="I609" s="37">
        <f t="shared" si="21"/>
        <v>669.38400000000001</v>
      </c>
      <c r="J609" s="241">
        <v>45013</v>
      </c>
      <c r="L609" s="255"/>
      <c r="M609" s="254">
        <v>619.79999999999995</v>
      </c>
      <c r="N609" s="253"/>
      <c r="O609" s="255"/>
    </row>
    <row r="610" spans="1:15" ht="12.75" customHeight="1">
      <c r="A610" s="29">
        <f t="shared" si="19"/>
        <v>568</v>
      </c>
      <c r="B610" s="249" t="s">
        <v>462</v>
      </c>
      <c r="C610" s="5" t="s">
        <v>722</v>
      </c>
      <c r="D610" s="5" t="s">
        <v>427</v>
      </c>
      <c r="E610" s="228" t="s">
        <v>724</v>
      </c>
      <c r="F610" s="11"/>
      <c r="G610" s="256">
        <v>739</v>
      </c>
      <c r="H610" s="36">
        <f t="shared" si="20"/>
        <v>702.05</v>
      </c>
      <c r="I610" s="37">
        <f t="shared" si="21"/>
        <v>676.69560000000013</v>
      </c>
      <c r="J610" s="241">
        <v>45013</v>
      </c>
      <c r="L610" s="255"/>
      <c r="M610" s="254">
        <v>626.57000000000005</v>
      </c>
      <c r="N610" s="253"/>
      <c r="O610" s="255"/>
    </row>
    <row r="611" spans="1:15" ht="12.75" customHeight="1">
      <c r="A611" s="29">
        <f t="shared" si="19"/>
        <v>569</v>
      </c>
      <c r="B611" s="249" t="s">
        <v>463</v>
      </c>
      <c r="C611" s="5" t="s">
        <v>722</v>
      </c>
      <c r="D611" s="5" t="s">
        <v>427</v>
      </c>
      <c r="E611" s="228" t="s">
        <v>724</v>
      </c>
      <c r="F611" s="11"/>
      <c r="G611" s="256">
        <v>869</v>
      </c>
      <c r="H611" s="36">
        <f t="shared" si="20"/>
        <v>825.55</v>
      </c>
      <c r="I611" s="37">
        <f t="shared" si="21"/>
        <v>804.7296</v>
      </c>
      <c r="J611" s="241">
        <v>45013</v>
      </c>
      <c r="L611" s="255"/>
      <c r="M611" s="254">
        <v>745.12</v>
      </c>
      <c r="N611" s="253"/>
      <c r="O611" s="255"/>
    </row>
    <row r="612" spans="1:15" ht="12.75" customHeight="1">
      <c r="A612" s="29">
        <f t="shared" si="19"/>
        <v>570</v>
      </c>
      <c r="B612" s="249" t="s">
        <v>464</v>
      </c>
      <c r="C612" s="5" t="s">
        <v>722</v>
      </c>
      <c r="D612" s="5" t="s">
        <v>427</v>
      </c>
      <c r="E612" s="228" t="s">
        <v>724</v>
      </c>
      <c r="F612" s="11"/>
      <c r="G612" s="256">
        <v>665</v>
      </c>
      <c r="H612" s="36">
        <f t="shared" si="20"/>
        <v>631.75</v>
      </c>
      <c r="I612" s="37">
        <f t="shared" si="21"/>
        <v>603.54720000000009</v>
      </c>
      <c r="J612" s="241">
        <v>45013</v>
      </c>
      <c r="L612" s="255"/>
      <c r="M612" s="254">
        <v>558.84</v>
      </c>
      <c r="N612" s="253"/>
      <c r="O612" s="255"/>
    </row>
    <row r="613" spans="1:15" ht="12.75" customHeight="1">
      <c r="A613" s="29">
        <f t="shared" si="19"/>
        <v>571</v>
      </c>
      <c r="B613" s="249" t="s">
        <v>465</v>
      </c>
      <c r="C613" s="5" t="s">
        <v>722</v>
      </c>
      <c r="D613" s="5" t="s">
        <v>427</v>
      </c>
      <c r="E613" s="228" t="s">
        <v>724</v>
      </c>
      <c r="F613" s="11"/>
      <c r="G613" s="256">
        <v>665</v>
      </c>
      <c r="H613" s="36">
        <f t="shared" si="20"/>
        <v>631.75</v>
      </c>
      <c r="I613" s="37">
        <f t="shared" si="21"/>
        <v>603.54720000000009</v>
      </c>
      <c r="J613" s="241">
        <v>45013</v>
      </c>
      <c r="L613" s="255"/>
      <c r="M613" s="254">
        <v>558.84</v>
      </c>
      <c r="N613" s="253"/>
      <c r="O613" s="255"/>
    </row>
    <row r="614" spans="1:15" ht="12.75" customHeight="1">
      <c r="A614" s="29">
        <f t="shared" si="19"/>
        <v>572</v>
      </c>
      <c r="B614" s="249" t="s">
        <v>466</v>
      </c>
      <c r="C614" s="5" t="s">
        <v>722</v>
      </c>
      <c r="D614" s="5" t="s">
        <v>427</v>
      </c>
      <c r="E614" s="228" t="s">
        <v>724</v>
      </c>
      <c r="F614" s="11"/>
      <c r="G614" s="256">
        <v>711</v>
      </c>
      <c r="H614" s="36">
        <f t="shared" si="20"/>
        <v>675.44999999999993</v>
      </c>
      <c r="I614" s="37">
        <f t="shared" si="21"/>
        <v>649.27440000000001</v>
      </c>
      <c r="J614" s="241">
        <v>45013</v>
      </c>
      <c r="L614" s="255"/>
      <c r="M614" s="254">
        <v>601.17999999999995</v>
      </c>
      <c r="N614" s="253"/>
      <c r="O614" s="255"/>
    </row>
    <row r="615" spans="1:15" ht="12.75" customHeight="1">
      <c r="A615" s="29">
        <f t="shared" si="19"/>
        <v>573</v>
      </c>
      <c r="B615" s="249" t="s">
        <v>467</v>
      </c>
      <c r="C615" s="5" t="s">
        <v>722</v>
      </c>
      <c r="D615" s="5" t="s">
        <v>427</v>
      </c>
      <c r="E615" s="228" t="s">
        <v>724</v>
      </c>
      <c r="F615" s="11"/>
      <c r="G615" s="256">
        <v>683</v>
      </c>
      <c r="H615" s="36">
        <f t="shared" si="20"/>
        <v>648.85</v>
      </c>
      <c r="I615" s="37">
        <f t="shared" si="21"/>
        <v>621.83159999999998</v>
      </c>
      <c r="J615" s="241">
        <v>45013</v>
      </c>
      <c r="L615" s="255"/>
      <c r="M615" s="254">
        <v>575.77</v>
      </c>
      <c r="N615" s="253"/>
      <c r="O615" s="255"/>
    </row>
    <row r="616" spans="1:15" ht="13.5" customHeight="1">
      <c r="A616" s="263">
        <f t="shared" si="19"/>
        <v>574</v>
      </c>
      <c r="B616" s="264" t="s">
        <v>468</v>
      </c>
      <c r="C616" s="18" t="s">
        <v>722</v>
      </c>
      <c r="D616" s="18" t="s">
        <v>427</v>
      </c>
      <c r="E616" s="265" t="s">
        <v>724</v>
      </c>
      <c r="F616" s="88"/>
      <c r="G616" s="266">
        <v>726</v>
      </c>
      <c r="H616" s="226">
        <f t="shared" si="20"/>
        <v>689.69999999999993</v>
      </c>
      <c r="I616" s="227">
        <f t="shared" si="21"/>
        <v>663.89760000000012</v>
      </c>
      <c r="J616" s="241">
        <v>45013</v>
      </c>
      <c r="L616" s="255"/>
      <c r="M616" s="254">
        <v>614.72</v>
      </c>
      <c r="N616" s="253"/>
      <c r="O616" s="255"/>
    </row>
    <row r="617" spans="1:15" ht="15" customHeight="1">
      <c r="A617" s="353" t="s">
        <v>469</v>
      </c>
      <c r="B617" s="354"/>
      <c r="C617" s="354"/>
      <c r="D617" s="354"/>
      <c r="E617" s="354"/>
      <c r="F617" s="354"/>
      <c r="G617" s="354"/>
      <c r="H617" s="354"/>
      <c r="I617" s="355"/>
      <c r="L617" s="255"/>
      <c r="M617" s="255"/>
      <c r="N617" s="255"/>
      <c r="O617" s="255"/>
    </row>
    <row r="618" spans="1:15" ht="12.75" customHeight="1">
      <c r="A618" s="271">
        <f>A616+1</f>
        <v>575</v>
      </c>
      <c r="B618" s="38" t="s">
        <v>470</v>
      </c>
      <c r="C618" s="106" t="s">
        <v>722</v>
      </c>
      <c r="D618" s="269" t="s">
        <v>471</v>
      </c>
      <c r="E618" s="228" t="s">
        <v>724</v>
      </c>
      <c r="F618" s="42"/>
      <c r="G618" s="36">
        <v>990</v>
      </c>
      <c r="H618" s="36">
        <v>960</v>
      </c>
      <c r="I618" s="270">
        <v>940</v>
      </c>
      <c r="J618" s="241">
        <v>45014</v>
      </c>
    </row>
    <row r="619" spans="1:15" ht="12.75" customHeight="1">
      <c r="A619" s="271">
        <f t="shared" ref="A619:A631" si="22">A618+1</f>
        <v>576</v>
      </c>
      <c r="B619" s="38" t="s">
        <v>472</v>
      </c>
      <c r="C619" s="106" t="s">
        <v>722</v>
      </c>
      <c r="D619" s="269" t="s">
        <v>471</v>
      </c>
      <c r="E619" s="228" t="s">
        <v>724</v>
      </c>
      <c r="F619" s="42"/>
      <c r="G619" s="36">
        <v>925</v>
      </c>
      <c r="H619" s="36">
        <v>910</v>
      </c>
      <c r="I619" s="270">
        <v>870</v>
      </c>
      <c r="J619" s="241">
        <v>45014</v>
      </c>
    </row>
    <row r="620" spans="1:15" ht="12.75" customHeight="1">
      <c r="A620" s="271">
        <f t="shared" si="22"/>
        <v>577</v>
      </c>
      <c r="B620" s="38" t="s">
        <v>473</v>
      </c>
      <c r="C620" s="106" t="s">
        <v>722</v>
      </c>
      <c r="D620" s="269" t="s">
        <v>471</v>
      </c>
      <c r="E620" s="228" t="s">
        <v>724</v>
      </c>
      <c r="F620" s="42"/>
      <c r="G620" s="36">
        <v>990</v>
      </c>
      <c r="H620" s="36">
        <v>960</v>
      </c>
      <c r="I620" s="270">
        <v>940</v>
      </c>
      <c r="J620" s="241">
        <v>45014</v>
      </c>
    </row>
    <row r="621" spans="1:15" ht="12.75" customHeight="1">
      <c r="A621" s="271">
        <f t="shared" si="22"/>
        <v>578</v>
      </c>
      <c r="B621" s="38" t="s">
        <v>474</v>
      </c>
      <c r="C621" s="106" t="s">
        <v>722</v>
      </c>
      <c r="D621" s="269" t="s">
        <v>471</v>
      </c>
      <c r="E621" s="228" t="s">
        <v>724</v>
      </c>
      <c r="F621" s="42"/>
      <c r="G621" s="36">
        <v>885</v>
      </c>
      <c r="H621" s="36">
        <v>855</v>
      </c>
      <c r="I621" s="270">
        <v>835</v>
      </c>
      <c r="J621" s="241">
        <v>45014</v>
      </c>
    </row>
    <row r="622" spans="1:15" ht="12.75" customHeight="1">
      <c r="A622" s="271">
        <f t="shared" si="22"/>
        <v>579</v>
      </c>
      <c r="B622" s="38" t="s">
        <v>475</v>
      </c>
      <c r="C622" s="106" t="s">
        <v>722</v>
      </c>
      <c r="D622" s="269" t="s">
        <v>471</v>
      </c>
      <c r="E622" s="228" t="s">
        <v>724</v>
      </c>
      <c r="F622" s="42"/>
      <c r="G622" s="36">
        <v>1345</v>
      </c>
      <c r="H622" s="36">
        <v>1260</v>
      </c>
      <c r="I622" s="270">
        <v>1220</v>
      </c>
      <c r="J622" s="241">
        <v>45014</v>
      </c>
    </row>
    <row r="623" spans="1:15" ht="12.75" customHeight="1">
      <c r="A623" s="271">
        <f t="shared" si="22"/>
        <v>580</v>
      </c>
      <c r="B623" s="38" t="s">
        <v>476</v>
      </c>
      <c r="C623" s="106" t="s">
        <v>722</v>
      </c>
      <c r="D623" s="269" t="s">
        <v>477</v>
      </c>
      <c r="E623" s="228" t="s">
        <v>724</v>
      </c>
      <c r="F623" s="42"/>
      <c r="G623" s="36">
        <v>1390</v>
      </c>
      <c r="H623" s="36">
        <v>1340</v>
      </c>
      <c r="I623" s="270">
        <v>1270</v>
      </c>
      <c r="J623" s="241">
        <v>45014</v>
      </c>
    </row>
    <row r="624" spans="1:15" ht="12.75" customHeight="1">
      <c r="A624" s="271">
        <f t="shared" si="22"/>
        <v>581</v>
      </c>
      <c r="B624" s="12" t="s">
        <v>478</v>
      </c>
      <c r="C624" s="106" t="s">
        <v>722</v>
      </c>
      <c r="D624" s="269" t="s">
        <v>477</v>
      </c>
      <c r="E624" s="228" t="s">
        <v>724</v>
      </c>
      <c r="F624" s="42"/>
      <c r="G624" s="36">
        <v>1420</v>
      </c>
      <c r="H624" s="36">
        <v>1355</v>
      </c>
      <c r="I624" s="270">
        <v>1295</v>
      </c>
      <c r="J624" s="241">
        <v>45014</v>
      </c>
    </row>
    <row r="625" spans="1:10" ht="12.75" customHeight="1">
      <c r="A625" s="271">
        <f t="shared" si="22"/>
        <v>582</v>
      </c>
      <c r="B625" s="12" t="s">
        <v>479</v>
      </c>
      <c r="C625" s="106" t="s">
        <v>722</v>
      </c>
      <c r="D625" s="269" t="s">
        <v>477</v>
      </c>
      <c r="E625" s="228" t="s">
        <v>724</v>
      </c>
      <c r="F625" s="42"/>
      <c r="G625" s="36">
        <v>1145</v>
      </c>
      <c r="H625" s="36">
        <v>1090</v>
      </c>
      <c r="I625" s="270">
        <v>1045</v>
      </c>
      <c r="J625" s="241">
        <v>45014</v>
      </c>
    </row>
    <row r="626" spans="1:10" ht="12.75" customHeight="1">
      <c r="A626" s="271">
        <f t="shared" si="22"/>
        <v>583</v>
      </c>
      <c r="B626" s="12" t="s">
        <v>480</v>
      </c>
      <c r="C626" s="106" t="s">
        <v>722</v>
      </c>
      <c r="D626" s="269" t="s">
        <v>481</v>
      </c>
      <c r="E626" s="228" t="s">
        <v>724</v>
      </c>
      <c r="F626" s="42"/>
      <c r="G626" s="36">
        <v>1355</v>
      </c>
      <c r="H626" s="36">
        <v>1295</v>
      </c>
      <c r="I626" s="270">
        <v>1240</v>
      </c>
      <c r="J626" s="241">
        <v>45014</v>
      </c>
    </row>
    <row r="627" spans="1:10" ht="12.75" customHeight="1">
      <c r="A627" s="271">
        <f t="shared" si="22"/>
        <v>584</v>
      </c>
      <c r="B627" s="12" t="s">
        <v>482</v>
      </c>
      <c r="C627" s="106" t="s">
        <v>722</v>
      </c>
      <c r="D627" s="269" t="s">
        <v>483</v>
      </c>
      <c r="E627" s="228" t="s">
        <v>724</v>
      </c>
      <c r="F627" s="42"/>
      <c r="G627" s="36">
        <v>1350</v>
      </c>
      <c r="H627" s="36">
        <v>1280</v>
      </c>
      <c r="I627" s="270">
        <v>1220</v>
      </c>
      <c r="J627" s="241">
        <v>45014</v>
      </c>
    </row>
    <row r="628" spans="1:10" ht="12.75" customHeight="1">
      <c r="A628" s="271">
        <f t="shared" si="22"/>
        <v>585</v>
      </c>
      <c r="B628" s="12" t="s">
        <v>484</v>
      </c>
      <c r="C628" s="106" t="s">
        <v>722</v>
      </c>
      <c r="D628" s="269" t="s">
        <v>483</v>
      </c>
      <c r="E628" s="228" t="s">
        <v>724</v>
      </c>
      <c r="F628" s="42"/>
      <c r="G628" s="36">
        <v>1350</v>
      </c>
      <c r="H628" s="36">
        <v>1280</v>
      </c>
      <c r="I628" s="270">
        <v>1220</v>
      </c>
      <c r="J628" s="241">
        <v>45014</v>
      </c>
    </row>
    <row r="629" spans="1:10" ht="12.75" customHeight="1">
      <c r="A629" s="271">
        <f t="shared" si="22"/>
        <v>586</v>
      </c>
      <c r="B629" s="12" t="s">
        <v>485</v>
      </c>
      <c r="C629" s="106" t="s">
        <v>722</v>
      </c>
      <c r="D629" s="269" t="s">
        <v>483</v>
      </c>
      <c r="E629" s="228" t="s">
        <v>724</v>
      </c>
      <c r="F629" s="42"/>
      <c r="G629" s="36">
        <v>990</v>
      </c>
      <c r="H629" s="36">
        <v>960</v>
      </c>
      <c r="I629" s="270">
        <v>940</v>
      </c>
      <c r="J629" s="241">
        <v>45014</v>
      </c>
    </row>
    <row r="630" spans="1:10" ht="12.75" customHeight="1">
      <c r="A630" s="271">
        <f t="shared" si="22"/>
        <v>587</v>
      </c>
      <c r="B630" s="12" t="s">
        <v>486</v>
      </c>
      <c r="C630" s="106" t="s">
        <v>722</v>
      </c>
      <c r="D630" s="269" t="s">
        <v>726</v>
      </c>
      <c r="E630" s="228" t="s">
        <v>724</v>
      </c>
      <c r="F630" s="42"/>
      <c r="G630" s="36">
        <v>1390</v>
      </c>
      <c r="H630" s="36">
        <v>1310</v>
      </c>
      <c r="I630" s="36">
        <v>1260</v>
      </c>
      <c r="J630" s="241">
        <v>45014</v>
      </c>
    </row>
    <row r="631" spans="1:10" ht="12.75" customHeight="1">
      <c r="A631" s="271">
        <f t="shared" si="22"/>
        <v>588</v>
      </c>
      <c r="B631" s="12" t="s">
        <v>487</v>
      </c>
      <c r="C631" s="106" t="s">
        <v>722</v>
      </c>
      <c r="D631" s="269" t="s">
        <v>726</v>
      </c>
      <c r="E631" s="228" t="s">
        <v>724</v>
      </c>
      <c r="F631" s="42"/>
      <c r="G631" s="36">
        <v>1550</v>
      </c>
      <c r="H631" s="36">
        <v>1460</v>
      </c>
      <c r="I631" s="36">
        <v>1390</v>
      </c>
      <c r="J631" s="241">
        <v>45014</v>
      </c>
    </row>
    <row r="632" spans="1:10" ht="15.75" customHeight="1">
      <c r="A632" s="359" t="s">
        <v>488</v>
      </c>
      <c r="B632" s="360"/>
      <c r="C632" s="360"/>
      <c r="D632" s="360"/>
      <c r="E632" s="360"/>
      <c r="F632" s="360"/>
      <c r="G632" s="360"/>
      <c r="H632" s="360"/>
      <c r="I632" s="361"/>
    </row>
    <row r="633" spans="1:10" ht="12.75" customHeight="1">
      <c r="A633" s="272">
        <f>A631+1</f>
        <v>589</v>
      </c>
      <c r="B633" s="40" t="s">
        <v>489</v>
      </c>
      <c r="C633" s="273" t="s">
        <v>722</v>
      </c>
      <c r="D633" s="16" t="s">
        <v>490</v>
      </c>
      <c r="E633" s="259" t="s">
        <v>491</v>
      </c>
      <c r="F633" s="24"/>
      <c r="G633" s="260">
        <v>750</v>
      </c>
      <c r="H633" s="260">
        <v>732</v>
      </c>
      <c r="I633" s="274">
        <v>713</v>
      </c>
      <c r="J633" s="241">
        <v>45014</v>
      </c>
    </row>
    <row r="634" spans="1:10" ht="12.75" customHeight="1">
      <c r="A634" s="41">
        <f t="shared" ref="A634:A654" si="23">A633+1</f>
        <v>590</v>
      </c>
      <c r="B634" s="42" t="s">
        <v>492</v>
      </c>
      <c r="C634" s="275" t="s">
        <v>722</v>
      </c>
      <c r="D634" s="244" t="s">
        <v>490</v>
      </c>
      <c r="E634" s="245" t="s">
        <v>491</v>
      </c>
      <c r="F634" s="246"/>
      <c r="G634" s="247">
        <v>1095</v>
      </c>
      <c r="H634" s="247">
        <v>1075</v>
      </c>
      <c r="I634" s="248">
        <v>1049</v>
      </c>
      <c r="J634" s="241">
        <v>45014</v>
      </c>
    </row>
    <row r="635" spans="1:10" ht="12.75" customHeight="1">
      <c r="A635" s="41">
        <f t="shared" si="23"/>
        <v>591</v>
      </c>
      <c r="B635" s="42" t="s">
        <v>493</v>
      </c>
      <c r="C635" s="275" t="s">
        <v>722</v>
      </c>
      <c r="D635" s="244" t="s">
        <v>490</v>
      </c>
      <c r="E635" s="245" t="s">
        <v>491</v>
      </c>
      <c r="F635" s="246"/>
      <c r="G635" s="247">
        <v>1190</v>
      </c>
      <c r="H635" s="247">
        <v>1155</v>
      </c>
      <c r="I635" s="248">
        <v>1130</v>
      </c>
      <c r="J635" s="241">
        <v>45014</v>
      </c>
    </row>
    <row r="636" spans="1:10" ht="12.75" customHeight="1">
      <c r="A636" s="41">
        <f t="shared" si="23"/>
        <v>592</v>
      </c>
      <c r="B636" s="42" t="s">
        <v>494</v>
      </c>
      <c r="C636" s="275" t="s">
        <v>722</v>
      </c>
      <c r="D636" s="244" t="s">
        <v>490</v>
      </c>
      <c r="E636" s="245" t="s">
        <v>491</v>
      </c>
      <c r="F636" s="246"/>
      <c r="G636" s="247">
        <v>1250</v>
      </c>
      <c r="H636" s="247">
        <v>1225</v>
      </c>
      <c r="I636" s="248">
        <v>1195</v>
      </c>
      <c r="J636" s="241">
        <v>45014</v>
      </c>
    </row>
    <row r="637" spans="1:10" ht="12.75" customHeight="1">
      <c r="A637" s="41">
        <f t="shared" si="23"/>
        <v>593</v>
      </c>
      <c r="B637" s="42" t="s">
        <v>495</v>
      </c>
      <c r="C637" s="275" t="s">
        <v>722</v>
      </c>
      <c r="D637" s="244" t="s">
        <v>490</v>
      </c>
      <c r="E637" s="245" t="s">
        <v>491</v>
      </c>
      <c r="F637" s="246"/>
      <c r="G637" s="247">
        <v>1280</v>
      </c>
      <c r="H637" s="247">
        <v>1255</v>
      </c>
      <c r="I637" s="248">
        <v>1232</v>
      </c>
      <c r="J637" s="241">
        <v>45014</v>
      </c>
    </row>
    <row r="638" spans="1:10" ht="12.75" customHeight="1">
      <c r="A638" s="41">
        <f t="shared" si="23"/>
        <v>594</v>
      </c>
      <c r="B638" s="42" t="s">
        <v>496</v>
      </c>
      <c r="C638" s="275" t="s">
        <v>722</v>
      </c>
      <c r="D638" s="244" t="s">
        <v>490</v>
      </c>
      <c r="E638" s="245" t="s">
        <v>491</v>
      </c>
      <c r="F638" s="246"/>
      <c r="G638" s="247">
        <v>1685</v>
      </c>
      <c r="H638" s="247">
        <v>1645</v>
      </c>
      <c r="I638" s="248">
        <v>1615</v>
      </c>
      <c r="J638" s="241">
        <v>45014</v>
      </c>
    </row>
    <row r="639" spans="1:10" ht="12.75" customHeight="1">
      <c r="A639" s="41">
        <f t="shared" si="23"/>
        <v>595</v>
      </c>
      <c r="B639" s="42" t="s">
        <v>497</v>
      </c>
      <c r="C639" s="275" t="s">
        <v>722</v>
      </c>
      <c r="D639" s="244" t="s">
        <v>490</v>
      </c>
      <c r="E639" s="245" t="s">
        <v>491</v>
      </c>
      <c r="F639" s="246"/>
      <c r="G639" s="247">
        <v>2280</v>
      </c>
      <c r="H639" s="247">
        <v>2190</v>
      </c>
      <c r="I639" s="248">
        <v>2110</v>
      </c>
      <c r="J639" s="241">
        <v>45014</v>
      </c>
    </row>
    <row r="640" spans="1:10" ht="12.75" customHeight="1">
      <c r="A640" s="41">
        <f t="shared" si="23"/>
        <v>596</v>
      </c>
      <c r="B640" s="42" t="s">
        <v>498</v>
      </c>
      <c r="C640" s="275" t="s">
        <v>722</v>
      </c>
      <c r="D640" s="244" t="s">
        <v>490</v>
      </c>
      <c r="E640" s="245" t="s">
        <v>491</v>
      </c>
      <c r="F640" s="246"/>
      <c r="G640" s="247">
        <v>3250</v>
      </c>
      <c r="H640" s="247">
        <v>3140</v>
      </c>
      <c r="I640" s="248">
        <v>2990</v>
      </c>
      <c r="J640" s="241">
        <v>45014</v>
      </c>
    </row>
    <row r="641" spans="1:10" ht="12.75" customHeight="1">
      <c r="A641" s="41">
        <f t="shared" si="23"/>
        <v>597</v>
      </c>
      <c r="B641" s="42" t="s">
        <v>499</v>
      </c>
      <c r="C641" s="275" t="s">
        <v>722</v>
      </c>
      <c r="D641" s="244" t="s">
        <v>490</v>
      </c>
      <c r="E641" s="245" t="s">
        <v>491</v>
      </c>
      <c r="F641" s="246"/>
      <c r="G641" s="247">
        <v>2790</v>
      </c>
      <c r="H641" s="247">
        <v>2695</v>
      </c>
      <c r="I641" s="248">
        <v>2620</v>
      </c>
      <c r="J641" s="241">
        <v>45014</v>
      </c>
    </row>
    <row r="642" spans="1:10" ht="12.75" customHeight="1">
      <c r="A642" s="41">
        <f t="shared" si="23"/>
        <v>598</v>
      </c>
      <c r="B642" s="42" t="s">
        <v>500</v>
      </c>
      <c r="C642" s="275" t="s">
        <v>722</v>
      </c>
      <c r="D642" s="244" t="s">
        <v>490</v>
      </c>
      <c r="E642" s="245" t="s">
        <v>491</v>
      </c>
      <c r="F642" s="246"/>
      <c r="G642" s="247">
        <v>3850</v>
      </c>
      <c r="H642" s="247">
        <v>3650</v>
      </c>
      <c r="I642" s="248">
        <v>3450</v>
      </c>
      <c r="J642" s="241">
        <v>45014</v>
      </c>
    </row>
    <row r="643" spans="1:10" ht="12.75" customHeight="1">
      <c r="A643" s="41">
        <f t="shared" si="23"/>
        <v>599</v>
      </c>
      <c r="B643" s="42" t="s">
        <v>501</v>
      </c>
      <c r="C643" s="275" t="s">
        <v>722</v>
      </c>
      <c r="D643" s="244" t="s">
        <v>490</v>
      </c>
      <c r="E643" s="245" t="s">
        <v>491</v>
      </c>
      <c r="F643" s="246"/>
      <c r="G643" s="247">
        <v>2680</v>
      </c>
      <c r="H643" s="247">
        <v>2620</v>
      </c>
      <c r="I643" s="248">
        <v>2550</v>
      </c>
      <c r="J643" s="241">
        <v>45014</v>
      </c>
    </row>
    <row r="644" spans="1:10" ht="12.75" customHeight="1">
      <c r="A644" s="276">
        <f t="shared" si="23"/>
        <v>600</v>
      </c>
      <c r="B644" s="231" t="s">
        <v>502</v>
      </c>
      <c r="C644" s="277" t="s">
        <v>156</v>
      </c>
      <c r="D644" s="278" t="s">
        <v>490</v>
      </c>
      <c r="E644" s="279" t="s">
        <v>208</v>
      </c>
      <c r="F644" s="280"/>
      <c r="G644" s="281">
        <v>3950</v>
      </c>
      <c r="H644" s="281">
        <v>3880</v>
      </c>
      <c r="I644" s="282">
        <v>3795</v>
      </c>
      <c r="J644" s="241">
        <v>45014</v>
      </c>
    </row>
    <row r="645" spans="1:10" ht="12.75" customHeight="1">
      <c r="A645" s="276">
        <f t="shared" si="23"/>
        <v>601</v>
      </c>
      <c r="B645" s="231" t="s">
        <v>503</v>
      </c>
      <c r="C645" s="277" t="s">
        <v>813</v>
      </c>
      <c r="D645" s="278" t="s">
        <v>504</v>
      </c>
      <c r="E645" s="279" t="s">
        <v>211</v>
      </c>
      <c r="F645" s="280"/>
      <c r="G645" s="281">
        <v>7750</v>
      </c>
      <c r="H645" s="281">
        <v>7710</v>
      </c>
      <c r="I645" s="282">
        <v>7655</v>
      </c>
      <c r="J645" s="241">
        <v>45014</v>
      </c>
    </row>
    <row r="646" spans="1:10" ht="12.75" customHeight="1">
      <c r="A646" s="276">
        <f t="shared" si="23"/>
        <v>602</v>
      </c>
      <c r="B646" s="231" t="s">
        <v>505</v>
      </c>
      <c r="C646" s="277" t="s">
        <v>813</v>
      </c>
      <c r="D646" s="278" t="s">
        <v>504</v>
      </c>
      <c r="E646" s="279" t="s">
        <v>211</v>
      </c>
      <c r="F646" s="280"/>
      <c r="G646" s="281">
        <v>5870</v>
      </c>
      <c r="H646" s="281">
        <v>5755</v>
      </c>
      <c r="I646" s="282">
        <v>5691</v>
      </c>
      <c r="J646" s="241">
        <v>45014</v>
      </c>
    </row>
    <row r="647" spans="1:10" ht="12.75" customHeight="1">
      <c r="A647" s="276">
        <f t="shared" si="23"/>
        <v>603</v>
      </c>
      <c r="B647" s="231" t="s">
        <v>506</v>
      </c>
      <c r="C647" s="277" t="s">
        <v>813</v>
      </c>
      <c r="D647" s="278" t="s">
        <v>504</v>
      </c>
      <c r="E647" s="279" t="s">
        <v>211</v>
      </c>
      <c r="F647" s="280"/>
      <c r="G647" s="281">
        <v>8910</v>
      </c>
      <c r="H647" s="281">
        <v>8835</v>
      </c>
      <c r="I647" s="282">
        <v>8695</v>
      </c>
      <c r="J647" s="241">
        <v>45014</v>
      </c>
    </row>
    <row r="648" spans="1:10" ht="12.75" customHeight="1">
      <c r="A648" s="276">
        <f t="shared" si="23"/>
        <v>604</v>
      </c>
      <c r="B648" s="231" t="s">
        <v>507</v>
      </c>
      <c r="C648" s="277" t="s">
        <v>813</v>
      </c>
      <c r="D648" s="278" t="s">
        <v>504</v>
      </c>
      <c r="E648" s="279" t="s">
        <v>206</v>
      </c>
      <c r="F648" s="280"/>
      <c r="G648" s="281">
        <v>1150</v>
      </c>
      <c r="H648" s="281">
        <v>1130</v>
      </c>
      <c r="I648" s="282">
        <v>1090</v>
      </c>
      <c r="J648" s="241">
        <v>45014</v>
      </c>
    </row>
    <row r="649" spans="1:10" ht="12.75" customHeight="1">
      <c r="A649" s="41">
        <f t="shared" si="23"/>
        <v>605</v>
      </c>
      <c r="B649" s="42" t="s">
        <v>508</v>
      </c>
      <c r="C649" s="275" t="s">
        <v>722</v>
      </c>
      <c r="D649" s="244" t="s">
        <v>490</v>
      </c>
      <c r="E649" s="245" t="s">
        <v>491</v>
      </c>
      <c r="F649" s="246"/>
      <c r="G649" s="247">
        <v>755</v>
      </c>
      <c r="H649" s="247">
        <v>740</v>
      </c>
      <c r="I649" s="248">
        <v>715</v>
      </c>
      <c r="J649" s="241">
        <v>45014</v>
      </c>
    </row>
    <row r="650" spans="1:10" ht="12.75" customHeight="1">
      <c r="A650" s="41">
        <f t="shared" si="23"/>
        <v>606</v>
      </c>
      <c r="B650" s="42" t="s">
        <v>509</v>
      </c>
      <c r="C650" s="275" t="s">
        <v>722</v>
      </c>
      <c r="D650" s="244" t="s">
        <v>490</v>
      </c>
      <c r="E650" s="245" t="s">
        <v>491</v>
      </c>
      <c r="F650" s="246"/>
      <c r="G650" s="247">
        <v>840</v>
      </c>
      <c r="H650" s="247">
        <v>810</v>
      </c>
      <c r="I650" s="248">
        <v>781</v>
      </c>
      <c r="J650" s="241">
        <v>45014</v>
      </c>
    </row>
    <row r="651" spans="1:10" ht="12.75" customHeight="1">
      <c r="A651" s="41">
        <f t="shared" si="23"/>
        <v>607</v>
      </c>
      <c r="B651" s="42" t="s">
        <v>510</v>
      </c>
      <c r="C651" s="275" t="s">
        <v>722</v>
      </c>
      <c r="D651" s="244" t="s">
        <v>490</v>
      </c>
      <c r="E651" s="245" t="s">
        <v>491</v>
      </c>
      <c r="F651" s="246"/>
      <c r="G651" s="247">
        <v>695</v>
      </c>
      <c r="H651" s="247">
        <f>I651+15</f>
        <v>665</v>
      </c>
      <c r="I651" s="248">
        <v>650</v>
      </c>
      <c r="J651" s="241">
        <v>45014</v>
      </c>
    </row>
    <row r="652" spans="1:10" ht="12.75" customHeight="1">
      <c r="A652" s="41">
        <f t="shared" si="23"/>
        <v>608</v>
      </c>
      <c r="B652" s="42" t="s">
        <v>511</v>
      </c>
      <c r="C652" s="275" t="s">
        <v>722</v>
      </c>
      <c r="D652" s="244" t="s">
        <v>490</v>
      </c>
      <c r="E652" s="245" t="s">
        <v>491</v>
      </c>
      <c r="F652" s="246"/>
      <c r="G652" s="247">
        <v>2340</v>
      </c>
      <c r="H652" s="247">
        <v>2250</v>
      </c>
      <c r="I652" s="248">
        <v>2195</v>
      </c>
      <c r="J652" s="241">
        <v>45014</v>
      </c>
    </row>
    <row r="653" spans="1:10" ht="12.75" customHeight="1">
      <c r="A653" s="41">
        <f t="shared" si="23"/>
        <v>609</v>
      </c>
      <c r="B653" s="42" t="s">
        <v>512</v>
      </c>
      <c r="C653" s="275" t="s">
        <v>722</v>
      </c>
      <c r="D653" s="244" t="s">
        <v>490</v>
      </c>
      <c r="E653" s="245" t="s">
        <v>491</v>
      </c>
      <c r="F653" s="246"/>
      <c r="G653" s="247">
        <v>1950</v>
      </c>
      <c r="H653" s="247">
        <v>1855</v>
      </c>
      <c r="I653" s="248">
        <v>1790</v>
      </c>
      <c r="J653" s="241">
        <v>45014</v>
      </c>
    </row>
    <row r="654" spans="1:10" ht="13.5" customHeight="1">
      <c r="A654" s="283">
        <f t="shared" si="23"/>
        <v>610</v>
      </c>
      <c r="B654" s="224" t="s">
        <v>513</v>
      </c>
      <c r="C654" s="284" t="s">
        <v>722</v>
      </c>
      <c r="D654" s="285" t="s">
        <v>490</v>
      </c>
      <c r="E654" s="286" t="s">
        <v>491</v>
      </c>
      <c r="F654" s="287"/>
      <c r="G654" s="288">
        <v>3670</v>
      </c>
      <c r="H654" s="288">
        <v>3580</v>
      </c>
      <c r="I654" s="289">
        <v>3490</v>
      </c>
      <c r="J654" s="241">
        <v>45014</v>
      </c>
    </row>
    <row r="655" spans="1:10" ht="15.75" customHeight="1">
      <c r="A655" s="356" t="s">
        <v>514</v>
      </c>
      <c r="B655" s="357"/>
      <c r="C655" s="357"/>
      <c r="D655" s="357"/>
      <c r="E655" s="357"/>
      <c r="F655" s="357"/>
      <c r="G655" s="357"/>
      <c r="H655" s="357"/>
      <c r="I655" s="358"/>
    </row>
    <row r="656" spans="1:10" ht="12.75" customHeight="1">
      <c r="A656" s="136">
        <f>A654+1</f>
        <v>611</v>
      </c>
      <c r="B656" s="120" t="s">
        <v>515</v>
      </c>
      <c r="C656" s="50" t="s">
        <v>722</v>
      </c>
      <c r="D656" s="278" t="s">
        <v>490</v>
      </c>
      <c r="E656" s="229" t="s">
        <v>724</v>
      </c>
      <c r="F656" s="118"/>
      <c r="G656" s="141">
        <v>1080</v>
      </c>
      <c r="H656" s="141">
        <v>1165</v>
      </c>
      <c r="I656" s="145">
        <v>1155</v>
      </c>
      <c r="J656" s="241">
        <v>45014</v>
      </c>
    </row>
    <row r="657" spans="1:10" ht="12.75" customHeight="1">
      <c r="A657" s="136">
        <f t="shared" ref="A657:A666" si="24">A656+1</f>
        <v>612</v>
      </c>
      <c r="B657" s="120" t="s">
        <v>516</v>
      </c>
      <c r="C657" s="50" t="s">
        <v>722</v>
      </c>
      <c r="D657" s="278" t="s">
        <v>490</v>
      </c>
      <c r="E657" s="229" t="s">
        <v>724</v>
      </c>
      <c r="F657" s="118"/>
      <c r="G657" s="141">
        <v>1385</v>
      </c>
      <c r="H657" s="141">
        <v>1355</v>
      </c>
      <c r="I657" s="145">
        <v>1270</v>
      </c>
      <c r="J657" s="241">
        <v>45014</v>
      </c>
    </row>
    <row r="658" spans="1:10" ht="12.75" customHeight="1">
      <c r="A658" s="136">
        <f t="shared" si="24"/>
        <v>613</v>
      </c>
      <c r="B658" s="120" t="s">
        <v>517</v>
      </c>
      <c r="C658" s="50" t="s">
        <v>722</v>
      </c>
      <c r="D658" s="278" t="s">
        <v>490</v>
      </c>
      <c r="E658" s="229" t="s">
        <v>724</v>
      </c>
      <c r="F658" s="118"/>
      <c r="G658" s="141">
        <v>1050</v>
      </c>
      <c r="H658" s="141">
        <v>990</v>
      </c>
      <c r="I658" s="145">
        <v>950</v>
      </c>
      <c r="J658" s="241">
        <v>45014</v>
      </c>
    </row>
    <row r="659" spans="1:10" ht="12.75" customHeight="1">
      <c r="A659" s="136">
        <f t="shared" si="24"/>
        <v>614</v>
      </c>
      <c r="B659" s="120" t="s">
        <v>518</v>
      </c>
      <c r="C659" s="50" t="s">
        <v>722</v>
      </c>
      <c r="D659" s="278" t="s">
        <v>490</v>
      </c>
      <c r="E659" s="229" t="s">
        <v>724</v>
      </c>
      <c r="F659" s="118"/>
      <c r="G659" s="141">
        <v>1395</v>
      </c>
      <c r="H659" s="141">
        <v>1370</v>
      </c>
      <c r="I659" s="145">
        <v>1340</v>
      </c>
      <c r="J659" s="241">
        <v>45014</v>
      </c>
    </row>
    <row r="660" spans="1:10" ht="12.75" customHeight="1">
      <c r="A660" s="136">
        <f t="shared" si="24"/>
        <v>615</v>
      </c>
      <c r="B660" s="120" t="s">
        <v>519</v>
      </c>
      <c r="C660" s="50" t="s">
        <v>722</v>
      </c>
      <c r="D660" s="278" t="s">
        <v>490</v>
      </c>
      <c r="E660" s="229" t="s">
        <v>724</v>
      </c>
      <c r="F660" s="118"/>
      <c r="G660" s="141">
        <v>1440</v>
      </c>
      <c r="H660" s="141">
        <v>1420</v>
      </c>
      <c r="I660" s="145">
        <v>1360</v>
      </c>
      <c r="J660" s="241">
        <v>45014</v>
      </c>
    </row>
    <row r="661" spans="1:10" ht="12.75" customHeight="1">
      <c r="A661" s="136">
        <f t="shared" si="24"/>
        <v>616</v>
      </c>
      <c r="B661" s="292" t="s">
        <v>520</v>
      </c>
      <c r="C661" s="50" t="s">
        <v>722</v>
      </c>
      <c r="D661" s="278" t="s">
        <v>490</v>
      </c>
      <c r="E661" s="229" t="s">
        <v>724</v>
      </c>
      <c r="F661" s="118"/>
      <c r="G661" s="141">
        <v>1180</v>
      </c>
      <c r="H661" s="141">
        <v>1155</v>
      </c>
      <c r="I661" s="145">
        <v>1120</v>
      </c>
      <c r="J661" s="241">
        <v>45014</v>
      </c>
    </row>
    <row r="662" spans="1:10" ht="12.75" customHeight="1">
      <c r="A662" s="136">
        <f t="shared" si="24"/>
        <v>617</v>
      </c>
      <c r="B662" s="292" t="s">
        <v>521</v>
      </c>
      <c r="C662" s="50" t="s">
        <v>722</v>
      </c>
      <c r="D662" s="278" t="s">
        <v>490</v>
      </c>
      <c r="E662" s="229" t="s">
        <v>724</v>
      </c>
      <c r="F662" s="118"/>
      <c r="G662" s="141">
        <v>1550</v>
      </c>
      <c r="H662" s="141">
        <v>1520</v>
      </c>
      <c r="I662" s="145">
        <v>1470</v>
      </c>
      <c r="J662" s="241">
        <v>45014</v>
      </c>
    </row>
    <row r="663" spans="1:10" ht="12.75" customHeight="1">
      <c r="A663" s="136">
        <f t="shared" si="24"/>
        <v>618</v>
      </c>
      <c r="B663" s="292" t="s">
        <v>522</v>
      </c>
      <c r="C663" s="50" t="s">
        <v>722</v>
      </c>
      <c r="D663" s="278" t="s">
        <v>490</v>
      </c>
      <c r="E663" s="229" t="s">
        <v>724</v>
      </c>
      <c r="F663" s="118"/>
      <c r="G663" s="141">
        <v>1830</v>
      </c>
      <c r="H663" s="141">
        <v>1740</v>
      </c>
      <c r="I663" s="145">
        <v>1655</v>
      </c>
      <c r="J663" s="241">
        <v>45014</v>
      </c>
    </row>
    <row r="664" spans="1:10" ht="12.75" customHeight="1">
      <c r="A664" s="136">
        <f t="shared" si="24"/>
        <v>619</v>
      </c>
      <c r="B664" s="292" t="s">
        <v>523</v>
      </c>
      <c r="C664" s="50" t="s">
        <v>722</v>
      </c>
      <c r="D664" s="278" t="s">
        <v>490</v>
      </c>
      <c r="E664" s="229" t="s">
        <v>724</v>
      </c>
      <c r="F664" s="118"/>
      <c r="G664" s="141">
        <v>1090</v>
      </c>
      <c r="H664" s="141">
        <v>1060</v>
      </c>
      <c r="I664" s="145">
        <v>1025</v>
      </c>
      <c r="J664" s="241">
        <v>45014</v>
      </c>
    </row>
    <row r="665" spans="1:10" ht="12.75" customHeight="1">
      <c r="A665" s="136">
        <f t="shared" si="24"/>
        <v>620</v>
      </c>
      <c r="B665" s="292" t="s">
        <v>524</v>
      </c>
      <c r="C665" s="50" t="s">
        <v>722</v>
      </c>
      <c r="D665" s="278" t="s">
        <v>490</v>
      </c>
      <c r="E665" s="229" t="s">
        <v>724</v>
      </c>
      <c r="F665" s="118"/>
      <c r="G665" s="141">
        <v>1490</v>
      </c>
      <c r="H665" s="141">
        <v>1470</v>
      </c>
      <c r="I665" s="145">
        <v>1440</v>
      </c>
      <c r="J665" s="241">
        <v>45014</v>
      </c>
    </row>
    <row r="666" spans="1:10" ht="12.75" customHeight="1">
      <c r="A666" s="136">
        <f t="shared" si="24"/>
        <v>621</v>
      </c>
      <c r="B666" s="292" t="s">
        <v>525</v>
      </c>
      <c r="C666" s="50" t="s">
        <v>722</v>
      </c>
      <c r="D666" s="278" t="s">
        <v>490</v>
      </c>
      <c r="E666" s="229" t="s">
        <v>724</v>
      </c>
      <c r="F666" s="118"/>
      <c r="G666" s="141">
        <v>1460</v>
      </c>
      <c r="H666" s="141">
        <v>1435</v>
      </c>
      <c r="I666" s="145">
        <v>1370</v>
      </c>
      <c r="J666" s="241">
        <v>45014</v>
      </c>
    </row>
    <row r="667" spans="1:10" ht="12.75" customHeight="1">
      <c r="A667" s="17">
        <f>A660+1</f>
        <v>616</v>
      </c>
      <c r="B667" s="32" t="s">
        <v>526</v>
      </c>
      <c r="C667" s="5" t="s">
        <v>722</v>
      </c>
      <c r="D667" s="5" t="s">
        <v>726</v>
      </c>
      <c r="E667" s="228" t="s">
        <v>724</v>
      </c>
      <c r="F667" s="15"/>
      <c r="G667" s="36">
        <v>1480</v>
      </c>
      <c r="H667" s="36">
        <v>1445</v>
      </c>
      <c r="I667" s="37">
        <v>1390</v>
      </c>
      <c r="J667" s="241">
        <v>45014</v>
      </c>
    </row>
    <row r="668" spans="1:10" ht="12.75" customHeight="1">
      <c r="A668" s="17">
        <f t="shared" ref="A668:A677" si="25">A667+1</f>
        <v>617</v>
      </c>
      <c r="B668" s="32" t="s">
        <v>527</v>
      </c>
      <c r="C668" s="5" t="s">
        <v>722</v>
      </c>
      <c r="D668" s="5" t="s">
        <v>726</v>
      </c>
      <c r="E668" s="228" t="s">
        <v>724</v>
      </c>
      <c r="F668" s="15"/>
      <c r="G668" s="36">
        <v>1100</v>
      </c>
      <c r="H668" s="36">
        <v>1040</v>
      </c>
      <c r="I668" s="37">
        <v>995</v>
      </c>
      <c r="J668" s="241">
        <v>45014</v>
      </c>
    </row>
    <row r="669" spans="1:10" ht="12.75" customHeight="1">
      <c r="A669" s="17">
        <f t="shared" si="25"/>
        <v>618</v>
      </c>
      <c r="B669" s="32" t="s">
        <v>528</v>
      </c>
      <c r="C669" s="5" t="s">
        <v>722</v>
      </c>
      <c r="D669" s="5" t="s">
        <v>726</v>
      </c>
      <c r="E669" s="228" t="s">
        <v>724</v>
      </c>
      <c r="F669" s="15"/>
      <c r="G669" s="36">
        <v>1655</v>
      </c>
      <c r="H669" s="36">
        <v>1570</v>
      </c>
      <c r="I669" s="37">
        <v>1520</v>
      </c>
      <c r="J669" s="241">
        <v>45014</v>
      </c>
    </row>
    <row r="670" spans="1:10" ht="12.75" customHeight="1">
      <c r="A670" s="17">
        <f t="shared" si="25"/>
        <v>619</v>
      </c>
      <c r="B670" s="32" t="s">
        <v>529</v>
      </c>
      <c r="C670" s="5" t="s">
        <v>722</v>
      </c>
      <c r="D670" s="5" t="s">
        <v>726</v>
      </c>
      <c r="E670" s="228" t="s">
        <v>724</v>
      </c>
      <c r="F670" s="15"/>
      <c r="G670" s="36">
        <v>1550</v>
      </c>
      <c r="H670" s="36">
        <v>1440</v>
      </c>
      <c r="I670" s="37">
        <v>1360</v>
      </c>
      <c r="J670" s="241">
        <v>45014</v>
      </c>
    </row>
    <row r="671" spans="1:10" ht="12.75" customHeight="1">
      <c r="A671" s="17">
        <f t="shared" si="25"/>
        <v>620</v>
      </c>
      <c r="B671" s="290" t="s">
        <v>530</v>
      </c>
      <c r="C671" s="5" t="s">
        <v>722</v>
      </c>
      <c r="D671" s="5" t="s">
        <v>726</v>
      </c>
      <c r="E671" s="228" t="s">
        <v>724</v>
      </c>
      <c r="F671" s="15"/>
      <c r="G671" s="36">
        <v>1590</v>
      </c>
      <c r="H671" s="36">
        <v>1460</v>
      </c>
      <c r="I671" s="37">
        <v>1370</v>
      </c>
      <c r="J671" s="241">
        <v>45014</v>
      </c>
    </row>
    <row r="672" spans="1:10" ht="12.75" customHeight="1">
      <c r="A672" s="17">
        <f t="shared" si="25"/>
        <v>621</v>
      </c>
      <c r="B672" s="291" t="s">
        <v>531</v>
      </c>
      <c r="C672" s="5" t="s">
        <v>722</v>
      </c>
      <c r="D672" s="5" t="s">
        <v>726</v>
      </c>
      <c r="E672" s="228" t="s">
        <v>724</v>
      </c>
      <c r="F672" s="246"/>
      <c r="G672" s="36">
        <v>1185</v>
      </c>
      <c r="H672" s="36">
        <v>1120</v>
      </c>
      <c r="I672" s="37">
        <v>1065</v>
      </c>
      <c r="J672" s="241">
        <v>45014</v>
      </c>
    </row>
    <row r="673" spans="1:10" ht="12.75" customHeight="1">
      <c r="A673" s="17">
        <f t="shared" si="25"/>
        <v>622</v>
      </c>
      <c r="B673" s="291" t="s">
        <v>532</v>
      </c>
      <c r="C673" s="5" t="s">
        <v>722</v>
      </c>
      <c r="D673" s="5" t="s">
        <v>726</v>
      </c>
      <c r="E673" s="228" t="s">
        <v>724</v>
      </c>
      <c r="F673" s="246"/>
      <c r="G673" s="36">
        <v>1270</v>
      </c>
      <c r="H673" s="36">
        <v>1160</v>
      </c>
      <c r="I673" s="37">
        <v>1115</v>
      </c>
      <c r="J673" s="241">
        <v>45014</v>
      </c>
    </row>
    <row r="674" spans="1:10" ht="12.75" customHeight="1">
      <c r="A674" s="17">
        <f t="shared" si="25"/>
        <v>623</v>
      </c>
      <c r="B674" s="290" t="s">
        <v>533</v>
      </c>
      <c r="C674" s="5" t="s">
        <v>722</v>
      </c>
      <c r="D674" s="5" t="s">
        <v>726</v>
      </c>
      <c r="E674" s="228" t="s">
        <v>724</v>
      </c>
      <c r="F674" s="15"/>
      <c r="G674" s="36">
        <v>1645</v>
      </c>
      <c r="H674" s="36">
        <v>1570</v>
      </c>
      <c r="I674" s="37">
        <v>1510</v>
      </c>
      <c r="J674" s="241">
        <v>45014</v>
      </c>
    </row>
    <row r="675" spans="1:10" ht="12.75" customHeight="1">
      <c r="A675" s="17">
        <f t="shared" si="25"/>
        <v>624</v>
      </c>
      <c r="B675" s="291" t="s">
        <v>534</v>
      </c>
      <c r="C675" s="5" t="s">
        <v>722</v>
      </c>
      <c r="D675" s="5" t="s">
        <v>726</v>
      </c>
      <c r="E675" s="228" t="s">
        <v>724</v>
      </c>
      <c r="F675" s="246"/>
      <c r="G675" s="36">
        <v>1645</v>
      </c>
      <c r="H675" s="36">
        <v>1570</v>
      </c>
      <c r="I675" s="37">
        <v>1510</v>
      </c>
      <c r="J675" s="241">
        <v>45014</v>
      </c>
    </row>
    <row r="676" spans="1:10" ht="12.75" customHeight="1">
      <c r="A676" s="17">
        <f t="shared" si="25"/>
        <v>625</v>
      </c>
      <c r="B676" s="290" t="s">
        <v>535</v>
      </c>
      <c r="C676" s="5" t="s">
        <v>722</v>
      </c>
      <c r="D676" s="5" t="s">
        <v>726</v>
      </c>
      <c r="E676" s="228" t="s">
        <v>724</v>
      </c>
      <c r="F676" s="15"/>
      <c r="G676" s="36">
        <v>1530</v>
      </c>
      <c r="H676" s="36">
        <v>1440</v>
      </c>
      <c r="I676" s="37">
        <v>1365</v>
      </c>
      <c r="J676" s="241">
        <v>45014</v>
      </c>
    </row>
    <row r="677" spans="1:10" ht="12.75" customHeight="1">
      <c r="A677" s="293">
        <f t="shared" si="25"/>
        <v>626</v>
      </c>
      <c r="B677" s="291" t="s">
        <v>536</v>
      </c>
      <c r="C677" s="5" t="s">
        <v>722</v>
      </c>
      <c r="D677" s="5" t="s">
        <v>726</v>
      </c>
      <c r="E677" s="228" t="s">
        <v>724</v>
      </c>
      <c r="F677" s="246"/>
      <c r="G677" s="36">
        <v>1530</v>
      </c>
      <c r="H677" s="36">
        <v>1440</v>
      </c>
      <c r="I677" s="37">
        <v>1365</v>
      </c>
      <c r="J677" s="241">
        <v>45014</v>
      </c>
    </row>
    <row r="678" spans="1:10" ht="15.75" customHeight="1">
      <c r="A678" s="362" t="s">
        <v>537</v>
      </c>
      <c r="B678" s="363"/>
      <c r="C678" s="363"/>
      <c r="D678" s="363"/>
      <c r="E678" s="363"/>
      <c r="F678" s="363"/>
      <c r="G678" s="363"/>
      <c r="H678" s="363"/>
      <c r="I678" s="364"/>
    </row>
    <row r="679" spans="1:10" ht="12.75" customHeight="1">
      <c r="A679" s="22">
        <f>A677+1</f>
        <v>627</v>
      </c>
      <c r="B679" s="33" t="s">
        <v>538</v>
      </c>
      <c r="C679" s="16" t="s">
        <v>722</v>
      </c>
      <c r="D679" s="16" t="s">
        <v>539</v>
      </c>
      <c r="E679" s="259" t="s">
        <v>540</v>
      </c>
      <c r="F679" s="24"/>
      <c r="G679" s="260">
        <v>9625</v>
      </c>
      <c r="H679" s="260">
        <v>9490</v>
      </c>
      <c r="I679" s="274">
        <v>9145</v>
      </c>
      <c r="J679" s="241">
        <v>45014</v>
      </c>
    </row>
    <row r="680" spans="1:10" ht="12.75" customHeight="1">
      <c r="A680" s="17">
        <f t="shared" ref="A680:A726" si="26">A679+1</f>
        <v>628</v>
      </c>
      <c r="B680" s="32" t="s">
        <v>541</v>
      </c>
      <c r="C680" s="5" t="s">
        <v>722</v>
      </c>
      <c r="D680" s="5" t="s">
        <v>539</v>
      </c>
      <c r="E680" s="228" t="s">
        <v>540</v>
      </c>
      <c r="F680" s="15"/>
      <c r="G680" s="36">
        <v>9625</v>
      </c>
      <c r="H680" s="36">
        <v>9490</v>
      </c>
      <c r="I680" s="37">
        <v>9145</v>
      </c>
      <c r="J680" s="241">
        <v>45014</v>
      </c>
    </row>
    <row r="681" spans="1:10" ht="12.75" customHeight="1">
      <c r="A681" s="17">
        <f t="shared" si="26"/>
        <v>629</v>
      </c>
      <c r="B681" s="32" t="s">
        <v>542</v>
      </c>
      <c r="C681" s="5" t="s">
        <v>722</v>
      </c>
      <c r="D681" s="5" t="s">
        <v>539</v>
      </c>
      <c r="E681" s="228" t="s">
        <v>540</v>
      </c>
      <c r="F681" s="15"/>
      <c r="G681" s="36">
        <v>9625</v>
      </c>
      <c r="H681" s="36">
        <v>9490</v>
      </c>
      <c r="I681" s="37">
        <v>9145</v>
      </c>
      <c r="J681" s="241">
        <v>45014</v>
      </c>
    </row>
    <row r="682" spans="1:10" ht="12.75" customHeight="1">
      <c r="A682" s="17">
        <f t="shared" si="26"/>
        <v>630</v>
      </c>
      <c r="B682" s="32" t="s">
        <v>543</v>
      </c>
      <c r="C682" s="5" t="s">
        <v>722</v>
      </c>
      <c r="D682" s="5" t="s">
        <v>539</v>
      </c>
      <c r="E682" s="228" t="s">
        <v>540</v>
      </c>
      <c r="F682" s="15"/>
      <c r="G682" s="36">
        <v>9625</v>
      </c>
      <c r="H682" s="36">
        <v>9490</v>
      </c>
      <c r="I682" s="37">
        <v>9145</v>
      </c>
      <c r="J682" s="241">
        <v>45014</v>
      </c>
    </row>
    <row r="683" spans="1:10" ht="12.75" customHeight="1">
      <c r="A683" s="17">
        <f t="shared" si="26"/>
        <v>631</v>
      </c>
      <c r="B683" s="32" t="s">
        <v>544</v>
      </c>
      <c r="C683" s="5" t="s">
        <v>722</v>
      </c>
      <c r="D683" s="5" t="s">
        <v>539</v>
      </c>
      <c r="E683" s="228" t="s">
        <v>540</v>
      </c>
      <c r="F683" s="15"/>
      <c r="G683" s="36">
        <v>7300</v>
      </c>
      <c r="H683" s="36">
        <v>7180</v>
      </c>
      <c r="I683" s="37">
        <v>6935</v>
      </c>
      <c r="J683" s="241">
        <v>45014</v>
      </c>
    </row>
    <row r="684" spans="1:10" ht="12.75" customHeight="1">
      <c r="A684" s="17">
        <f t="shared" si="26"/>
        <v>632</v>
      </c>
      <c r="B684" s="32" t="s">
        <v>545</v>
      </c>
      <c r="C684" s="5" t="s">
        <v>722</v>
      </c>
      <c r="D684" s="5" t="s">
        <v>539</v>
      </c>
      <c r="E684" s="228" t="s">
        <v>540</v>
      </c>
      <c r="F684" s="15"/>
      <c r="G684" s="36">
        <v>7300</v>
      </c>
      <c r="H684" s="36">
        <v>7180</v>
      </c>
      <c r="I684" s="37">
        <v>6935</v>
      </c>
      <c r="J684" s="241">
        <v>45014</v>
      </c>
    </row>
    <row r="685" spans="1:10" ht="12.75" customHeight="1">
      <c r="A685" s="17">
        <f t="shared" si="26"/>
        <v>633</v>
      </c>
      <c r="B685" s="32" t="s">
        <v>546</v>
      </c>
      <c r="C685" s="5" t="s">
        <v>722</v>
      </c>
      <c r="D685" s="5" t="s">
        <v>539</v>
      </c>
      <c r="E685" s="228" t="s">
        <v>540</v>
      </c>
      <c r="F685" s="15"/>
      <c r="G685" s="36">
        <v>7300</v>
      </c>
      <c r="H685" s="36">
        <v>7180</v>
      </c>
      <c r="I685" s="37">
        <v>6935</v>
      </c>
      <c r="J685" s="241">
        <v>45014</v>
      </c>
    </row>
    <row r="686" spans="1:10" ht="12.75" customHeight="1">
      <c r="A686" s="17">
        <f t="shared" si="26"/>
        <v>634</v>
      </c>
      <c r="B686" s="32" t="s">
        <v>547</v>
      </c>
      <c r="C686" s="5" t="s">
        <v>722</v>
      </c>
      <c r="D686" s="5" t="s">
        <v>539</v>
      </c>
      <c r="E686" s="228" t="s">
        <v>540</v>
      </c>
      <c r="F686" s="15"/>
      <c r="G686" s="36">
        <v>7300</v>
      </c>
      <c r="H686" s="36">
        <v>7180</v>
      </c>
      <c r="I686" s="37">
        <v>6935</v>
      </c>
      <c r="J686" s="241">
        <v>45014</v>
      </c>
    </row>
    <row r="687" spans="1:10" ht="12.75" customHeight="1">
      <c r="A687" s="17">
        <f t="shared" si="26"/>
        <v>635</v>
      </c>
      <c r="B687" s="32" t="s">
        <v>548</v>
      </c>
      <c r="C687" s="5" t="s">
        <v>722</v>
      </c>
      <c r="D687" s="5" t="s">
        <v>539</v>
      </c>
      <c r="E687" s="228" t="s">
        <v>540</v>
      </c>
      <c r="F687" s="15"/>
      <c r="G687" s="36">
        <v>7300</v>
      </c>
      <c r="H687" s="36">
        <v>7180</v>
      </c>
      <c r="I687" s="37">
        <v>6935</v>
      </c>
      <c r="J687" s="241">
        <v>45014</v>
      </c>
    </row>
    <row r="688" spans="1:10" ht="12.75" customHeight="1">
      <c r="A688" s="17">
        <f t="shared" si="26"/>
        <v>636</v>
      </c>
      <c r="B688" s="32" t="s">
        <v>548</v>
      </c>
      <c r="C688" s="5" t="s">
        <v>722</v>
      </c>
      <c r="D688" s="5" t="s">
        <v>539</v>
      </c>
      <c r="E688" s="228" t="s">
        <v>540</v>
      </c>
      <c r="F688" s="15"/>
      <c r="G688" s="36">
        <v>7300</v>
      </c>
      <c r="H688" s="36">
        <v>7180</v>
      </c>
      <c r="I688" s="37">
        <v>6935</v>
      </c>
      <c r="J688" s="241">
        <v>45014</v>
      </c>
    </row>
    <row r="689" spans="1:10" ht="12.75" customHeight="1">
      <c r="A689" s="17">
        <f t="shared" si="26"/>
        <v>637</v>
      </c>
      <c r="B689" s="32" t="s">
        <v>548</v>
      </c>
      <c r="C689" s="5" t="s">
        <v>722</v>
      </c>
      <c r="D689" s="5" t="s">
        <v>539</v>
      </c>
      <c r="E689" s="228" t="s">
        <v>540</v>
      </c>
      <c r="F689" s="15"/>
      <c r="G689" s="36">
        <v>7300</v>
      </c>
      <c r="H689" s="36">
        <v>7180</v>
      </c>
      <c r="I689" s="37">
        <v>6935</v>
      </c>
      <c r="J689" s="241">
        <v>45014</v>
      </c>
    </row>
    <row r="690" spans="1:10" ht="12.75" customHeight="1">
      <c r="A690" s="17">
        <f t="shared" si="26"/>
        <v>638</v>
      </c>
      <c r="B690" s="32" t="s">
        <v>548</v>
      </c>
      <c r="C690" s="5" t="s">
        <v>722</v>
      </c>
      <c r="D690" s="5" t="s">
        <v>539</v>
      </c>
      <c r="E690" s="228" t="s">
        <v>540</v>
      </c>
      <c r="F690" s="15"/>
      <c r="G690" s="36">
        <v>7300</v>
      </c>
      <c r="H690" s="36">
        <v>7180</v>
      </c>
      <c r="I690" s="37">
        <v>6935</v>
      </c>
      <c r="J690" s="241">
        <v>45014</v>
      </c>
    </row>
    <row r="691" spans="1:10" ht="12.75" customHeight="1">
      <c r="A691" s="17">
        <f t="shared" si="26"/>
        <v>639</v>
      </c>
      <c r="B691" s="32" t="s">
        <v>549</v>
      </c>
      <c r="C691" s="5" t="s">
        <v>722</v>
      </c>
      <c r="D691" s="5" t="s">
        <v>539</v>
      </c>
      <c r="E691" s="228" t="s">
        <v>540</v>
      </c>
      <c r="F691" s="15"/>
      <c r="G691" s="36">
        <v>14355</v>
      </c>
      <c r="H691" s="36">
        <v>13900</v>
      </c>
      <c r="I691" s="37">
        <v>13640</v>
      </c>
      <c r="J691" s="241">
        <v>45014</v>
      </c>
    </row>
    <row r="692" spans="1:10" ht="12.75" customHeight="1">
      <c r="A692" s="17">
        <f t="shared" si="26"/>
        <v>640</v>
      </c>
      <c r="B692" s="32" t="s">
        <v>550</v>
      </c>
      <c r="C692" s="5" t="s">
        <v>722</v>
      </c>
      <c r="D692" s="5" t="s">
        <v>539</v>
      </c>
      <c r="E692" s="228" t="s">
        <v>540</v>
      </c>
      <c r="F692" s="15"/>
      <c r="G692" s="36">
        <v>14355</v>
      </c>
      <c r="H692" s="36">
        <v>13900</v>
      </c>
      <c r="I692" s="37">
        <v>13640</v>
      </c>
      <c r="J692" s="241">
        <v>45014</v>
      </c>
    </row>
    <row r="693" spans="1:10" ht="12.75" customHeight="1">
      <c r="A693" s="17">
        <f t="shared" si="26"/>
        <v>641</v>
      </c>
      <c r="B693" s="32" t="s">
        <v>551</v>
      </c>
      <c r="C693" s="5" t="s">
        <v>722</v>
      </c>
      <c r="D693" s="5" t="s">
        <v>539</v>
      </c>
      <c r="E693" s="228" t="s">
        <v>540</v>
      </c>
      <c r="F693" s="15"/>
      <c r="G693" s="36">
        <v>14355</v>
      </c>
      <c r="H693" s="36">
        <v>13900</v>
      </c>
      <c r="I693" s="37">
        <v>13640</v>
      </c>
      <c r="J693" s="241">
        <v>45014</v>
      </c>
    </row>
    <row r="694" spans="1:10" ht="12.75" customHeight="1">
      <c r="A694" s="17">
        <f t="shared" si="26"/>
        <v>642</v>
      </c>
      <c r="B694" s="32" t="s">
        <v>552</v>
      </c>
      <c r="C694" s="5" t="s">
        <v>722</v>
      </c>
      <c r="D694" s="5" t="s">
        <v>539</v>
      </c>
      <c r="E694" s="228" t="s">
        <v>540</v>
      </c>
      <c r="F694" s="15"/>
      <c r="G694" s="36">
        <v>14355</v>
      </c>
      <c r="H694" s="36">
        <v>13900</v>
      </c>
      <c r="I694" s="37">
        <v>13640</v>
      </c>
      <c r="J694" s="241">
        <v>45014</v>
      </c>
    </row>
    <row r="695" spans="1:10" ht="12.75" customHeight="1">
      <c r="A695" s="17">
        <f t="shared" si="26"/>
        <v>643</v>
      </c>
      <c r="B695" s="32" t="s">
        <v>553</v>
      </c>
      <c r="C695" s="5" t="s">
        <v>722</v>
      </c>
      <c r="D695" s="5" t="s">
        <v>539</v>
      </c>
      <c r="E695" s="228" t="s">
        <v>540</v>
      </c>
      <c r="F695" s="15"/>
      <c r="G695" s="36">
        <v>15225</v>
      </c>
      <c r="H695" s="36">
        <v>14800</v>
      </c>
      <c r="I695" s="37">
        <v>14465</v>
      </c>
      <c r="J695" s="241">
        <v>45014</v>
      </c>
    </row>
    <row r="696" spans="1:10" ht="12.75" customHeight="1">
      <c r="A696" s="17">
        <f t="shared" si="26"/>
        <v>644</v>
      </c>
      <c r="B696" s="32" t="s">
        <v>554</v>
      </c>
      <c r="C696" s="5" t="s">
        <v>722</v>
      </c>
      <c r="D696" s="5" t="s">
        <v>539</v>
      </c>
      <c r="E696" s="228" t="s">
        <v>540</v>
      </c>
      <c r="F696" s="15"/>
      <c r="G696" s="36">
        <v>15225</v>
      </c>
      <c r="H696" s="36">
        <v>14800</v>
      </c>
      <c r="I696" s="37">
        <v>14465</v>
      </c>
      <c r="J696" s="241">
        <v>45014</v>
      </c>
    </row>
    <row r="697" spans="1:10" ht="12.75" customHeight="1">
      <c r="A697" s="17">
        <f t="shared" si="26"/>
        <v>645</v>
      </c>
      <c r="B697" s="32" t="s">
        <v>555</v>
      </c>
      <c r="C697" s="5" t="s">
        <v>722</v>
      </c>
      <c r="D697" s="5" t="s">
        <v>539</v>
      </c>
      <c r="E697" s="228" t="s">
        <v>540</v>
      </c>
      <c r="F697" s="15"/>
      <c r="G697" s="36">
        <v>15225</v>
      </c>
      <c r="H697" s="36">
        <v>14800</v>
      </c>
      <c r="I697" s="37">
        <v>14465</v>
      </c>
      <c r="J697" s="241">
        <v>45014</v>
      </c>
    </row>
    <row r="698" spans="1:10" ht="12.75" customHeight="1">
      <c r="A698" s="17">
        <f t="shared" si="26"/>
        <v>646</v>
      </c>
      <c r="B698" s="32" t="s">
        <v>556</v>
      </c>
      <c r="C698" s="5" t="s">
        <v>722</v>
      </c>
      <c r="D698" s="5" t="s">
        <v>539</v>
      </c>
      <c r="E698" s="228" t="s">
        <v>540</v>
      </c>
      <c r="F698" s="15"/>
      <c r="G698" s="36">
        <v>15225</v>
      </c>
      <c r="H698" s="36">
        <v>14800</v>
      </c>
      <c r="I698" s="37">
        <v>14465</v>
      </c>
      <c r="J698" s="241">
        <v>45014</v>
      </c>
    </row>
    <row r="699" spans="1:10" ht="12.75" customHeight="1">
      <c r="A699" s="17">
        <f t="shared" si="26"/>
        <v>647</v>
      </c>
      <c r="B699" s="32" t="s">
        <v>557</v>
      </c>
      <c r="C699" s="5" t="s">
        <v>722</v>
      </c>
      <c r="D699" s="5" t="s">
        <v>558</v>
      </c>
      <c r="E699" s="228" t="s">
        <v>540</v>
      </c>
      <c r="F699" s="15"/>
      <c r="G699" s="36">
        <v>18400</v>
      </c>
      <c r="H699" s="36">
        <v>17850</v>
      </c>
      <c r="I699" s="37">
        <v>17480</v>
      </c>
      <c r="J699" s="241">
        <v>45014</v>
      </c>
    </row>
    <row r="700" spans="1:10" ht="12.75" customHeight="1">
      <c r="A700" s="17">
        <f t="shared" si="26"/>
        <v>648</v>
      </c>
      <c r="B700" s="32" t="s">
        <v>559</v>
      </c>
      <c r="C700" s="5" t="s">
        <v>722</v>
      </c>
      <c r="D700" s="5" t="s">
        <v>558</v>
      </c>
      <c r="E700" s="228" t="s">
        <v>540</v>
      </c>
      <c r="F700" s="15"/>
      <c r="G700" s="36">
        <v>18400</v>
      </c>
      <c r="H700" s="36">
        <v>17850</v>
      </c>
      <c r="I700" s="37">
        <v>17480</v>
      </c>
      <c r="J700" s="241">
        <v>45014</v>
      </c>
    </row>
    <row r="701" spans="1:10" ht="12.75" customHeight="1">
      <c r="A701" s="17">
        <f t="shared" si="26"/>
        <v>649</v>
      </c>
      <c r="B701" s="32" t="s">
        <v>560</v>
      </c>
      <c r="C701" s="5" t="s">
        <v>722</v>
      </c>
      <c r="D701" s="5" t="s">
        <v>558</v>
      </c>
      <c r="E701" s="228" t="s">
        <v>540</v>
      </c>
      <c r="F701" s="15"/>
      <c r="G701" s="36">
        <v>18400</v>
      </c>
      <c r="H701" s="36">
        <v>17850</v>
      </c>
      <c r="I701" s="37">
        <v>17480</v>
      </c>
      <c r="J701" s="241">
        <v>45014</v>
      </c>
    </row>
    <row r="702" spans="1:10" ht="12.75" customHeight="1">
      <c r="A702" s="17">
        <f t="shared" si="26"/>
        <v>650</v>
      </c>
      <c r="B702" s="32" t="s">
        <v>561</v>
      </c>
      <c r="C702" s="5" t="s">
        <v>722</v>
      </c>
      <c r="D702" s="5" t="s">
        <v>558</v>
      </c>
      <c r="E702" s="228" t="s">
        <v>540</v>
      </c>
      <c r="F702" s="15"/>
      <c r="G702" s="36">
        <v>18400</v>
      </c>
      <c r="H702" s="36">
        <v>17850</v>
      </c>
      <c r="I702" s="37">
        <v>17480</v>
      </c>
      <c r="J702" s="241">
        <v>45014</v>
      </c>
    </row>
    <row r="703" spans="1:10" ht="12.75" customHeight="1">
      <c r="A703" s="17">
        <f t="shared" si="26"/>
        <v>651</v>
      </c>
      <c r="B703" s="32" t="s">
        <v>562</v>
      </c>
      <c r="C703" s="5" t="s">
        <v>722</v>
      </c>
      <c r="D703" s="5" t="s">
        <v>558</v>
      </c>
      <c r="E703" s="228" t="s">
        <v>540</v>
      </c>
      <c r="F703" s="15"/>
      <c r="G703" s="36">
        <v>11900</v>
      </c>
      <c r="H703" s="36">
        <v>11580</v>
      </c>
      <c r="I703" s="37">
        <v>11300</v>
      </c>
      <c r="J703" s="241">
        <v>45014</v>
      </c>
    </row>
    <row r="704" spans="1:10" ht="12.75" customHeight="1">
      <c r="A704" s="17">
        <f t="shared" si="26"/>
        <v>652</v>
      </c>
      <c r="B704" s="32" t="s">
        <v>563</v>
      </c>
      <c r="C704" s="5" t="s">
        <v>722</v>
      </c>
      <c r="D704" s="5" t="s">
        <v>558</v>
      </c>
      <c r="E704" s="228" t="s">
        <v>540</v>
      </c>
      <c r="F704" s="15"/>
      <c r="G704" s="36">
        <v>11900</v>
      </c>
      <c r="H704" s="36">
        <v>11580</v>
      </c>
      <c r="I704" s="37">
        <v>11300</v>
      </c>
      <c r="J704" s="241">
        <v>45014</v>
      </c>
    </row>
    <row r="705" spans="1:10" ht="12.75" customHeight="1">
      <c r="A705" s="17">
        <f t="shared" si="26"/>
        <v>653</v>
      </c>
      <c r="B705" s="32" t="s">
        <v>564</v>
      </c>
      <c r="C705" s="5" t="s">
        <v>722</v>
      </c>
      <c r="D705" s="5" t="s">
        <v>558</v>
      </c>
      <c r="E705" s="228" t="s">
        <v>540</v>
      </c>
      <c r="F705" s="15"/>
      <c r="G705" s="36">
        <v>11900</v>
      </c>
      <c r="H705" s="36">
        <v>11580</v>
      </c>
      <c r="I705" s="37">
        <v>11300</v>
      </c>
      <c r="J705" s="241">
        <v>45014</v>
      </c>
    </row>
    <row r="706" spans="1:10" ht="12.75" customHeight="1">
      <c r="A706" s="17">
        <f t="shared" si="26"/>
        <v>654</v>
      </c>
      <c r="B706" s="32" t="s">
        <v>565</v>
      </c>
      <c r="C706" s="5" t="s">
        <v>722</v>
      </c>
      <c r="D706" s="5" t="s">
        <v>558</v>
      </c>
      <c r="E706" s="228" t="s">
        <v>540</v>
      </c>
      <c r="F706" s="15"/>
      <c r="G706" s="36">
        <v>11900</v>
      </c>
      <c r="H706" s="36">
        <v>11580</v>
      </c>
      <c r="I706" s="37">
        <v>11300</v>
      </c>
      <c r="J706" s="241">
        <v>45014</v>
      </c>
    </row>
    <row r="707" spans="1:10" ht="12.75" customHeight="1">
      <c r="A707" s="17">
        <f t="shared" si="26"/>
        <v>655</v>
      </c>
      <c r="B707" s="32" t="s">
        <v>566</v>
      </c>
      <c r="C707" s="5" t="s">
        <v>722</v>
      </c>
      <c r="D707" s="5" t="s">
        <v>558</v>
      </c>
      <c r="E707" s="228" t="s">
        <v>540</v>
      </c>
      <c r="F707" s="15"/>
      <c r="G707" s="36">
        <v>11900</v>
      </c>
      <c r="H707" s="36">
        <v>11580</v>
      </c>
      <c r="I707" s="37">
        <v>11300</v>
      </c>
      <c r="J707" s="241">
        <v>45014</v>
      </c>
    </row>
    <row r="708" spans="1:10" ht="12.75" customHeight="1">
      <c r="A708" s="17">
        <f t="shared" si="26"/>
        <v>656</v>
      </c>
      <c r="B708" s="32" t="s">
        <v>567</v>
      </c>
      <c r="C708" s="5" t="s">
        <v>722</v>
      </c>
      <c r="D708" s="5" t="s">
        <v>558</v>
      </c>
      <c r="E708" s="228" t="s">
        <v>540</v>
      </c>
      <c r="F708" s="15"/>
      <c r="G708" s="36">
        <v>11900</v>
      </c>
      <c r="H708" s="36">
        <v>11580</v>
      </c>
      <c r="I708" s="37">
        <v>11300</v>
      </c>
      <c r="J708" s="241">
        <v>45014</v>
      </c>
    </row>
    <row r="709" spans="1:10" ht="12.75" customHeight="1">
      <c r="A709" s="17">
        <f t="shared" si="26"/>
        <v>657</v>
      </c>
      <c r="B709" s="32" t="s">
        <v>568</v>
      </c>
      <c r="C709" s="5" t="s">
        <v>722</v>
      </c>
      <c r="D709" s="5" t="s">
        <v>558</v>
      </c>
      <c r="E709" s="228" t="s">
        <v>540</v>
      </c>
      <c r="F709" s="15"/>
      <c r="G709" s="36">
        <v>11900</v>
      </c>
      <c r="H709" s="36">
        <v>11580</v>
      </c>
      <c r="I709" s="37">
        <v>11300</v>
      </c>
      <c r="J709" s="241">
        <v>45014</v>
      </c>
    </row>
    <row r="710" spans="1:10" ht="12.75" customHeight="1">
      <c r="A710" s="17">
        <f t="shared" si="26"/>
        <v>658</v>
      </c>
      <c r="B710" s="32" t="s">
        <v>569</v>
      </c>
      <c r="C710" s="5" t="s">
        <v>722</v>
      </c>
      <c r="D710" s="5" t="s">
        <v>558</v>
      </c>
      <c r="E710" s="228" t="s">
        <v>540</v>
      </c>
      <c r="F710" s="15"/>
      <c r="G710" s="36">
        <v>11900</v>
      </c>
      <c r="H710" s="36">
        <v>11580</v>
      </c>
      <c r="I710" s="37">
        <v>11300</v>
      </c>
      <c r="J710" s="241">
        <v>45014</v>
      </c>
    </row>
    <row r="711" spans="1:10" ht="12.75" customHeight="1">
      <c r="A711" s="17">
        <f t="shared" si="26"/>
        <v>659</v>
      </c>
      <c r="B711" s="32" t="s">
        <v>570</v>
      </c>
      <c r="C711" s="5" t="s">
        <v>722</v>
      </c>
      <c r="D711" s="5" t="s">
        <v>558</v>
      </c>
      <c r="E711" s="228" t="s">
        <v>540</v>
      </c>
      <c r="F711" s="15"/>
      <c r="G711" s="36">
        <v>11800</v>
      </c>
      <c r="H711" s="36">
        <v>11500</v>
      </c>
      <c r="I711" s="37">
        <v>11190</v>
      </c>
      <c r="J711" s="241">
        <v>45014</v>
      </c>
    </row>
    <row r="712" spans="1:10" ht="12.75" customHeight="1">
      <c r="A712" s="17">
        <f t="shared" si="26"/>
        <v>660</v>
      </c>
      <c r="B712" s="32" t="s">
        <v>571</v>
      </c>
      <c r="C712" s="5" t="s">
        <v>722</v>
      </c>
      <c r="D712" s="5" t="s">
        <v>558</v>
      </c>
      <c r="E712" s="228" t="s">
        <v>540</v>
      </c>
      <c r="F712" s="15"/>
      <c r="G712" s="36">
        <v>11800</v>
      </c>
      <c r="H712" s="36">
        <v>11500</v>
      </c>
      <c r="I712" s="37">
        <v>11190</v>
      </c>
      <c r="J712" s="241">
        <v>45014</v>
      </c>
    </row>
    <row r="713" spans="1:10" ht="12.75" customHeight="1">
      <c r="A713" s="17">
        <f t="shared" si="26"/>
        <v>661</v>
      </c>
      <c r="B713" s="32" t="s">
        <v>572</v>
      </c>
      <c r="C713" s="5" t="s">
        <v>722</v>
      </c>
      <c r="D713" s="5" t="s">
        <v>558</v>
      </c>
      <c r="E713" s="228" t="s">
        <v>540</v>
      </c>
      <c r="F713" s="15"/>
      <c r="G713" s="36">
        <v>11800</v>
      </c>
      <c r="H713" s="36">
        <v>11500</v>
      </c>
      <c r="I713" s="37">
        <v>11190</v>
      </c>
      <c r="J713" s="241">
        <v>45014</v>
      </c>
    </row>
    <row r="714" spans="1:10" ht="12.75" customHeight="1">
      <c r="A714" s="17">
        <f t="shared" si="26"/>
        <v>662</v>
      </c>
      <c r="B714" s="32" t="s">
        <v>573</v>
      </c>
      <c r="C714" s="5" t="s">
        <v>722</v>
      </c>
      <c r="D714" s="5" t="s">
        <v>558</v>
      </c>
      <c r="E714" s="228" t="s">
        <v>540</v>
      </c>
      <c r="F714" s="15"/>
      <c r="G714" s="36">
        <v>11800</v>
      </c>
      <c r="H714" s="36">
        <v>11500</v>
      </c>
      <c r="I714" s="37">
        <v>11190</v>
      </c>
      <c r="J714" s="241">
        <v>45014</v>
      </c>
    </row>
    <row r="715" spans="1:10" ht="12.75" customHeight="1">
      <c r="A715" s="17">
        <f t="shared" si="26"/>
        <v>663</v>
      </c>
      <c r="B715" s="32" t="s">
        <v>574</v>
      </c>
      <c r="C715" s="5" t="s">
        <v>722</v>
      </c>
      <c r="D715" s="5" t="s">
        <v>558</v>
      </c>
      <c r="E715" s="228" t="s">
        <v>540</v>
      </c>
      <c r="F715" s="15"/>
      <c r="G715" s="36">
        <v>13250</v>
      </c>
      <c r="H715" s="36">
        <v>12990</v>
      </c>
      <c r="I715" s="37">
        <v>12585</v>
      </c>
      <c r="J715" s="241">
        <v>45014</v>
      </c>
    </row>
    <row r="716" spans="1:10" ht="12.75" customHeight="1">
      <c r="A716" s="17">
        <f t="shared" si="26"/>
        <v>664</v>
      </c>
      <c r="B716" s="32" t="s">
        <v>575</v>
      </c>
      <c r="C716" s="5" t="s">
        <v>722</v>
      </c>
      <c r="D716" s="5" t="s">
        <v>558</v>
      </c>
      <c r="E716" s="228" t="s">
        <v>540</v>
      </c>
      <c r="F716" s="15"/>
      <c r="G716" s="36">
        <v>13250</v>
      </c>
      <c r="H716" s="36">
        <v>12990</v>
      </c>
      <c r="I716" s="37">
        <v>12585</v>
      </c>
      <c r="J716" s="241">
        <v>45014</v>
      </c>
    </row>
    <row r="717" spans="1:10" ht="12.75" customHeight="1">
      <c r="A717" s="17">
        <f t="shared" si="26"/>
        <v>665</v>
      </c>
      <c r="B717" s="32" t="s">
        <v>576</v>
      </c>
      <c r="C717" s="5" t="s">
        <v>722</v>
      </c>
      <c r="D717" s="5" t="s">
        <v>558</v>
      </c>
      <c r="E717" s="228" t="s">
        <v>540</v>
      </c>
      <c r="F717" s="15"/>
      <c r="G717" s="36">
        <v>13250</v>
      </c>
      <c r="H717" s="36">
        <v>12990</v>
      </c>
      <c r="I717" s="37">
        <v>12585</v>
      </c>
      <c r="J717" s="241">
        <v>45014</v>
      </c>
    </row>
    <row r="718" spans="1:10" ht="12.75" customHeight="1">
      <c r="A718" s="17">
        <f t="shared" si="26"/>
        <v>666</v>
      </c>
      <c r="B718" s="32" t="s">
        <v>577</v>
      </c>
      <c r="C718" s="5" t="s">
        <v>722</v>
      </c>
      <c r="D718" s="5" t="s">
        <v>558</v>
      </c>
      <c r="E718" s="228" t="s">
        <v>540</v>
      </c>
      <c r="F718" s="15"/>
      <c r="G718" s="36">
        <v>13250</v>
      </c>
      <c r="H718" s="36">
        <v>12990</v>
      </c>
      <c r="I718" s="37">
        <v>12585</v>
      </c>
      <c r="J718" s="241">
        <v>45014</v>
      </c>
    </row>
    <row r="719" spans="1:10" ht="12.75" customHeight="1">
      <c r="A719" s="17">
        <f t="shared" si="26"/>
        <v>667</v>
      </c>
      <c r="B719" s="32" t="s">
        <v>578</v>
      </c>
      <c r="C719" s="5" t="s">
        <v>722</v>
      </c>
      <c r="D719" s="5" t="s">
        <v>558</v>
      </c>
      <c r="E719" s="228" t="s">
        <v>540</v>
      </c>
      <c r="F719" s="15"/>
      <c r="G719" s="36">
        <v>11800</v>
      </c>
      <c r="H719" s="36">
        <v>11500</v>
      </c>
      <c r="I719" s="37">
        <v>11190</v>
      </c>
      <c r="J719" s="241">
        <v>45014</v>
      </c>
    </row>
    <row r="720" spans="1:10" ht="12.75" customHeight="1">
      <c r="A720" s="17">
        <f t="shared" si="26"/>
        <v>668</v>
      </c>
      <c r="B720" s="32" t="s">
        <v>579</v>
      </c>
      <c r="C720" s="5" t="s">
        <v>722</v>
      </c>
      <c r="D720" s="5" t="s">
        <v>558</v>
      </c>
      <c r="E720" s="228" t="s">
        <v>540</v>
      </c>
      <c r="F720" s="15"/>
      <c r="G720" s="36">
        <v>11800</v>
      </c>
      <c r="H720" s="36">
        <v>11500</v>
      </c>
      <c r="I720" s="37">
        <v>11190</v>
      </c>
      <c r="J720" s="241">
        <v>45014</v>
      </c>
    </row>
    <row r="721" spans="1:27" ht="12.75" customHeight="1">
      <c r="A721" s="17">
        <f t="shared" si="26"/>
        <v>669</v>
      </c>
      <c r="B721" s="32" t="s">
        <v>580</v>
      </c>
      <c r="C721" s="5" t="s">
        <v>722</v>
      </c>
      <c r="D721" s="5" t="s">
        <v>558</v>
      </c>
      <c r="E721" s="228" t="s">
        <v>540</v>
      </c>
      <c r="F721" s="15"/>
      <c r="G721" s="36">
        <v>11800</v>
      </c>
      <c r="H721" s="36">
        <v>11500</v>
      </c>
      <c r="I721" s="37">
        <v>11190</v>
      </c>
      <c r="J721" s="241">
        <v>45014</v>
      </c>
    </row>
    <row r="722" spans="1:27" ht="12.75" customHeight="1">
      <c r="A722" s="17">
        <f t="shared" si="26"/>
        <v>670</v>
      </c>
      <c r="B722" s="32" t="s">
        <v>581</v>
      </c>
      <c r="C722" s="5" t="s">
        <v>722</v>
      </c>
      <c r="D722" s="5" t="s">
        <v>558</v>
      </c>
      <c r="E722" s="228" t="s">
        <v>540</v>
      </c>
      <c r="F722" s="15"/>
      <c r="G722" s="36">
        <v>11800</v>
      </c>
      <c r="H722" s="36">
        <v>11500</v>
      </c>
      <c r="I722" s="37">
        <v>11190</v>
      </c>
      <c r="J722" s="241">
        <v>45014</v>
      </c>
    </row>
    <row r="723" spans="1:27" ht="12.75" customHeight="1">
      <c r="A723" s="17">
        <f t="shared" si="26"/>
        <v>671</v>
      </c>
      <c r="B723" s="32" t="s">
        <v>582</v>
      </c>
      <c r="C723" s="5" t="s">
        <v>722</v>
      </c>
      <c r="D723" s="5" t="s">
        <v>558</v>
      </c>
      <c r="E723" s="228" t="s">
        <v>540</v>
      </c>
      <c r="F723" s="15"/>
      <c r="G723" s="36">
        <v>13250</v>
      </c>
      <c r="H723" s="36">
        <v>12990</v>
      </c>
      <c r="I723" s="37">
        <v>12585</v>
      </c>
      <c r="J723" s="241">
        <v>45014</v>
      </c>
    </row>
    <row r="724" spans="1:27" ht="12.75" customHeight="1">
      <c r="A724" s="17">
        <f t="shared" si="26"/>
        <v>672</v>
      </c>
      <c r="B724" s="32" t="s">
        <v>583</v>
      </c>
      <c r="C724" s="5" t="s">
        <v>722</v>
      </c>
      <c r="D724" s="5" t="s">
        <v>558</v>
      </c>
      <c r="E724" s="228" t="s">
        <v>540</v>
      </c>
      <c r="F724" s="15"/>
      <c r="G724" s="36">
        <v>13250</v>
      </c>
      <c r="H724" s="36">
        <v>12990</v>
      </c>
      <c r="I724" s="37">
        <v>12585</v>
      </c>
      <c r="J724" s="241">
        <v>45014</v>
      </c>
      <c r="W724" s="253"/>
      <c r="X724" s="253"/>
      <c r="Y724" s="253"/>
      <c r="Z724" s="253"/>
      <c r="AA724" s="253"/>
    </row>
    <row r="725" spans="1:27" ht="12.75" customHeight="1">
      <c r="A725" s="17">
        <f t="shared" si="26"/>
        <v>673</v>
      </c>
      <c r="B725" s="32" t="s">
        <v>584</v>
      </c>
      <c r="C725" s="5" t="s">
        <v>722</v>
      </c>
      <c r="D725" s="5" t="s">
        <v>558</v>
      </c>
      <c r="E725" s="228" t="s">
        <v>540</v>
      </c>
      <c r="F725" s="15"/>
      <c r="G725" s="36">
        <v>13250</v>
      </c>
      <c r="H725" s="36">
        <v>12990</v>
      </c>
      <c r="I725" s="37">
        <v>12585</v>
      </c>
      <c r="J725" s="241">
        <v>45014</v>
      </c>
      <c r="W725" s="253"/>
      <c r="X725" s="253"/>
      <c r="Y725" s="253"/>
      <c r="Z725" s="253"/>
      <c r="AA725" s="253"/>
    </row>
    <row r="726" spans="1:27" ht="13.5" customHeight="1" thickBot="1">
      <c r="A726" s="293">
        <f t="shared" si="26"/>
        <v>674</v>
      </c>
      <c r="B726" s="204" t="s">
        <v>585</v>
      </c>
      <c r="C726" s="206" t="s">
        <v>722</v>
      </c>
      <c r="D726" s="206" t="s">
        <v>558</v>
      </c>
      <c r="E726" s="307" t="s">
        <v>540</v>
      </c>
      <c r="F726" s="308"/>
      <c r="G726" s="309">
        <v>13250</v>
      </c>
      <c r="H726" s="309">
        <v>12990</v>
      </c>
      <c r="I726" s="310">
        <v>12585</v>
      </c>
      <c r="J726" s="241">
        <v>45014</v>
      </c>
      <c r="N726" s="89"/>
      <c r="O726" s="89"/>
      <c r="P726" s="89"/>
      <c r="W726" s="253"/>
      <c r="X726" s="253"/>
      <c r="Y726" s="253"/>
      <c r="Z726" s="253"/>
      <c r="AA726" s="253"/>
    </row>
    <row r="727" spans="1:27" ht="15" customHeight="1" thickBot="1">
      <c r="A727" s="350" t="s">
        <v>586</v>
      </c>
      <c r="B727" s="351"/>
      <c r="C727" s="351"/>
      <c r="D727" s="351"/>
      <c r="E727" s="351"/>
      <c r="F727" s="351"/>
      <c r="G727" s="351"/>
      <c r="H727" s="351"/>
      <c r="I727" s="352"/>
      <c r="N727" s="89"/>
      <c r="O727" s="89"/>
      <c r="P727" s="89"/>
      <c r="W727" s="253"/>
      <c r="X727" s="253"/>
      <c r="Y727" s="253"/>
      <c r="Z727" s="253"/>
      <c r="AA727" s="253"/>
    </row>
    <row r="728" spans="1:27" ht="12.75" customHeight="1">
      <c r="A728" s="311">
        <f>A726+1</f>
        <v>675</v>
      </c>
      <c r="B728" s="312" t="s">
        <v>587</v>
      </c>
      <c r="C728" s="313" t="s">
        <v>813</v>
      </c>
      <c r="D728" s="314" t="s">
        <v>705</v>
      </c>
      <c r="E728" s="313" t="s">
        <v>588</v>
      </c>
      <c r="F728" s="315"/>
      <c r="G728" s="316">
        <f>O728*1.12</f>
        <v>325.92</v>
      </c>
      <c r="H728" s="316">
        <f>O728*1.08</f>
        <v>314.28000000000003</v>
      </c>
      <c r="I728" s="317">
        <f>O728*1.06</f>
        <v>308.46000000000004</v>
      </c>
      <c r="J728" s="241">
        <v>45014</v>
      </c>
      <c r="K728" s="200"/>
      <c r="L728" s="200"/>
      <c r="M728" s="200"/>
      <c r="N728" s="66"/>
      <c r="O728" s="294">
        <v>291</v>
      </c>
      <c r="P728" s="89"/>
    </row>
    <row r="729" spans="1:27" ht="12.75" customHeight="1">
      <c r="A729" s="318">
        <f>A728+1</f>
        <v>676</v>
      </c>
      <c r="B729" s="297" t="s">
        <v>589</v>
      </c>
      <c r="C729" s="298" t="s">
        <v>813</v>
      </c>
      <c r="D729" s="299" t="s">
        <v>705</v>
      </c>
      <c r="E729" s="298" t="s">
        <v>588</v>
      </c>
      <c r="F729" s="300"/>
      <c r="G729" s="301">
        <f t="shared" ref="G729:G792" si="27">H729*1.07</f>
        <v>321.54570000000001</v>
      </c>
      <c r="H729" s="301">
        <f t="shared" ref="H729:H792" si="28">I729*1.05</f>
        <v>300.51</v>
      </c>
      <c r="I729" s="319">
        <f t="shared" ref="I729:I792" si="29">O729*1.06</f>
        <v>286.2</v>
      </c>
      <c r="J729" s="241">
        <v>45014</v>
      </c>
      <c r="K729" s="200"/>
      <c r="L729" s="200"/>
      <c r="M729" s="200"/>
      <c r="N729" s="66"/>
      <c r="O729" s="294">
        <v>270</v>
      </c>
      <c r="P729" s="89"/>
    </row>
    <row r="730" spans="1:27" ht="12.75" customHeight="1">
      <c r="A730" s="318">
        <f t="shared" ref="A730:A793" si="30">A729+1</f>
        <v>677</v>
      </c>
      <c r="B730" s="297" t="s">
        <v>590</v>
      </c>
      <c r="C730" s="298" t="s">
        <v>813</v>
      </c>
      <c r="D730" s="299" t="s">
        <v>705</v>
      </c>
      <c r="E730" s="298" t="s">
        <v>588</v>
      </c>
      <c r="F730" s="300"/>
      <c r="G730" s="301">
        <f t="shared" si="27"/>
        <v>434.6583318000001</v>
      </c>
      <c r="H730" s="301">
        <f t="shared" si="28"/>
        <v>406.22274000000004</v>
      </c>
      <c r="I730" s="319">
        <f t="shared" si="29"/>
        <v>386.87880000000001</v>
      </c>
      <c r="J730" s="241">
        <v>45014</v>
      </c>
      <c r="K730" s="200"/>
      <c r="L730" s="200"/>
      <c r="M730" s="200"/>
      <c r="N730" s="66"/>
      <c r="O730" s="294">
        <v>364.98</v>
      </c>
      <c r="P730" s="89"/>
    </row>
    <row r="731" spans="1:27" ht="12.75" customHeight="1">
      <c r="A731" s="318">
        <f t="shared" si="30"/>
        <v>678</v>
      </c>
      <c r="B731" s="297" t="s">
        <v>591</v>
      </c>
      <c r="C731" s="298" t="s">
        <v>813</v>
      </c>
      <c r="D731" s="299" t="s">
        <v>705</v>
      </c>
      <c r="E731" s="298" t="s">
        <v>588</v>
      </c>
      <c r="F731" s="300"/>
      <c r="G731" s="301">
        <f t="shared" si="27"/>
        <v>450.16398000000004</v>
      </c>
      <c r="H731" s="301">
        <f t="shared" si="28"/>
        <v>420.714</v>
      </c>
      <c r="I731" s="319">
        <f t="shared" si="29"/>
        <v>400.68</v>
      </c>
      <c r="J731" s="241">
        <v>45014</v>
      </c>
      <c r="K731" s="200"/>
      <c r="L731" s="200"/>
      <c r="M731" s="200"/>
      <c r="N731" s="66"/>
      <c r="O731" s="294">
        <v>378</v>
      </c>
      <c r="P731" s="89"/>
    </row>
    <row r="732" spans="1:27" ht="12.75" customHeight="1">
      <c r="A732" s="318">
        <f t="shared" si="30"/>
        <v>679</v>
      </c>
      <c r="B732" s="297" t="s">
        <v>592</v>
      </c>
      <c r="C732" s="298" t="s">
        <v>813</v>
      </c>
      <c r="D732" s="299" t="s">
        <v>705</v>
      </c>
      <c r="E732" s="298" t="s">
        <v>588</v>
      </c>
      <c r="F732" s="300"/>
      <c r="G732" s="301">
        <f t="shared" si="27"/>
        <v>432.30033000000009</v>
      </c>
      <c r="H732" s="301">
        <f t="shared" si="28"/>
        <v>404.01900000000006</v>
      </c>
      <c r="I732" s="319">
        <f t="shared" si="29"/>
        <v>384.78000000000003</v>
      </c>
      <c r="J732" s="241">
        <v>45014</v>
      </c>
      <c r="K732" s="200"/>
      <c r="L732" s="200"/>
      <c r="M732" s="200"/>
      <c r="N732" s="66"/>
      <c r="O732" s="294">
        <v>363</v>
      </c>
      <c r="P732" s="89"/>
    </row>
    <row r="733" spans="1:27" ht="12.75" customHeight="1">
      <c r="A733" s="318">
        <f t="shared" si="30"/>
        <v>680</v>
      </c>
      <c r="B733" s="297" t="s">
        <v>593</v>
      </c>
      <c r="C733" s="298" t="s">
        <v>813</v>
      </c>
      <c r="D733" s="299" t="s">
        <v>705</v>
      </c>
      <c r="E733" s="298" t="s">
        <v>588</v>
      </c>
      <c r="F733" s="300"/>
      <c r="G733" s="301">
        <f t="shared" si="27"/>
        <v>532.33677000000012</v>
      </c>
      <c r="H733" s="301">
        <f t="shared" si="28"/>
        <v>497.51100000000008</v>
      </c>
      <c r="I733" s="319">
        <f t="shared" si="29"/>
        <v>473.82000000000005</v>
      </c>
      <c r="J733" s="241">
        <v>45014</v>
      </c>
      <c r="K733" s="200"/>
      <c r="L733" s="200"/>
      <c r="M733" s="200"/>
      <c r="N733" s="66"/>
      <c r="O733" s="294">
        <v>447</v>
      </c>
      <c r="P733" s="89"/>
    </row>
    <row r="734" spans="1:27" ht="12.75" customHeight="1">
      <c r="A734" s="318">
        <f t="shared" si="30"/>
        <v>681</v>
      </c>
      <c r="B734" s="297" t="s">
        <v>594</v>
      </c>
      <c r="C734" s="298" t="s">
        <v>813</v>
      </c>
      <c r="D734" s="299" t="s">
        <v>705</v>
      </c>
      <c r="E734" s="298" t="s">
        <v>588</v>
      </c>
      <c r="F734" s="300"/>
      <c r="G734" s="301">
        <f t="shared" si="27"/>
        <v>700.25508000000013</v>
      </c>
      <c r="H734" s="301">
        <f t="shared" si="28"/>
        <v>654.44400000000007</v>
      </c>
      <c r="I734" s="319">
        <f t="shared" si="29"/>
        <v>623.28000000000009</v>
      </c>
      <c r="J734" s="241">
        <v>45014</v>
      </c>
      <c r="K734" s="200"/>
      <c r="L734" s="200"/>
      <c r="M734" s="200"/>
      <c r="N734" s="66"/>
      <c r="O734" s="294">
        <v>588</v>
      </c>
      <c r="P734" s="89"/>
    </row>
    <row r="735" spans="1:27" ht="12.75" customHeight="1">
      <c r="A735" s="318">
        <f t="shared" si="30"/>
        <v>682</v>
      </c>
      <c r="B735" s="297" t="s">
        <v>595</v>
      </c>
      <c r="C735" s="298" t="s">
        <v>813</v>
      </c>
      <c r="D735" s="299" t="s">
        <v>705</v>
      </c>
      <c r="E735" s="298" t="s">
        <v>588</v>
      </c>
      <c r="F735" s="300"/>
      <c r="G735" s="301">
        <f t="shared" si="27"/>
        <v>560.91861000000006</v>
      </c>
      <c r="H735" s="301">
        <f t="shared" si="28"/>
        <v>524.22300000000007</v>
      </c>
      <c r="I735" s="319">
        <f t="shared" si="29"/>
        <v>499.26000000000005</v>
      </c>
      <c r="J735" s="241">
        <v>45014</v>
      </c>
      <c r="K735" s="200"/>
      <c r="L735" s="200"/>
      <c r="M735" s="200"/>
      <c r="N735" s="66"/>
      <c r="O735" s="294">
        <v>471</v>
      </c>
      <c r="P735" s="89"/>
    </row>
    <row r="736" spans="1:27" ht="12.75" customHeight="1">
      <c r="A736" s="318">
        <f t="shared" si="30"/>
        <v>683</v>
      </c>
      <c r="B736" s="297" t="s">
        <v>596</v>
      </c>
      <c r="C736" s="298" t="s">
        <v>813</v>
      </c>
      <c r="D736" s="299" t="s">
        <v>705</v>
      </c>
      <c r="E736" s="298" t="s">
        <v>588</v>
      </c>
      <c r="F736" s="300"/>
      <c r="G736" s="301">
        <f t="shared" si="27"/>
        <v>3541.9330674000007</v>
      </c>
      <c r="H736" s="301">
        <f t="shared" si="28"/>
        <v>3310.2178200000003</v>
      </c>
      <c r="I736" s="319">
        <f t="shared" si="29"/>
        <v>3152.5884000000001</v>
      </c>
      <c r="J736" s="241">
        <v>45014</v>
      </c>
      <c r="K736" s="200"/>
      <c r="L736" s="200"/>
      <c r="M736" s="200"/>
      <c r="N736" s="66"/>
      <c r="O736" s="295">
        <v>2974.14</v>
      </c>
      <c r="P736" s="89"/>
    </row>
    <row r="737" spans="1:16" ht="12.75" customHeight="1">
      <c r="A737" s="320">
        <f t="shared" si="30"/>
        <v>684</v>
      </c>
      <c r="B737" s="201" t="s">
        <v>597</v>
      </c>
      <c r="C737" s="182" t="s">
        <v>813</v>
      </c>
      <c r="D737" s="149" t="s">
        <v>598</v>
      </c>
      <c r="E737" s="182" t="s">
        <v>588</v>
      </c>
      <c r="F737" s="150"/>
      <c r="G737" s="296">
        <f t="shared" si="27"/>
        <v>1065.7453590000002</v>
      </c>
      <c r="H737" s="296">
        <f t="shared" si="28"/>
        <v>996.02370000000008</v>
      </c>
      <c r="I737" s="321">
        <f t="shared" si="29"/>
        <v>948.59400000000005</v>
      </c>
      <c r="J737" s="241">
        <v>45014</v>
      </c>
      <c r="K737" s="200"/>
      <c r="L737" s="200"/>
      <c r="M737" s="200"/>
      <c r="N737" s="66"/>
      <c r="O737" s="294">
        <v>894.9</v>
      </c>
      <c r="P737" s="89"/>
    </row>
    <row r="738" spans="1:16" ht="12.75" customHeight="1">
      <c r="A738" s="320">
        <f t="shared" si="30"/>
        <v>685</v>
      </c>
      <c r="B738" s="201" t="s">
        <v>599</v>
      </c>
      <c r="C738" s="182" t="s">
        <v>813</v>
      </c>
      <c r="D738" s="149" t="s">
        <v>598</v>
      </c>
      <c r="E738" s="182" t="s">
        <v>588</v>
      </c>
      <c r="F738" s="150"/>
      <c r="G738" s="296">
        <f t="shared" si="27"/>
        <v>2814.5966940000008</v>
      </c>
      <c r="H738" s="296">
        <f t="shared" si="28"/>
        <v>2630.4642000000003</v>
      </c>
      <c r="I738" s="321">
        <f t="shared" si="29"/>
        <v>2505.2040000000002</v>
      </c>
      <c r="J738" s="241">
        <v>45014</v>
      </c>
      <c r="K738" s="200"/>
      <c r="L738" s="200"/>
      <c r="M738" s="200"/>
      <c r="N738" s="66"/>
      <c r="O738" s="295">
        <v>2363.4</v>
      </c>
      <c r="P738" s="89"/>
    </row>
    <row r="739" spans="1:16" ht="12.75" customHeight="1">
      <c r="A739" s="320">
        <f t="shared" si="30"/>
        <v>686</v>
      </c>
      <c r="B739" s="201" t="s">
        <v>600</v>
      </c>
      <c r="C739" s="182" t="s">
        <v>813</v>
      </c>
      <c r="D739" s="149" t="s">
        <v>598</v>
      </c>
      <c r="E739" s="182" t="s">
        <v>588</v>
      </c>
      <c r="F739" s="150"/>
      <c r="G739" s="296">
        <f t="shared" si="27"/>
        <v>1087.0388298000003</v>
      </c>
      <c r="H739" s="296">
        <f t="shared" si="28"/>
        <v>1015.9241400000001</v>
      </c>
      <c r="I739" s="321">
        <f t="shared" si="29"/>
        <v>967.54680000000008</v>
      </c>
      <c r="J739" s="241">
        <v>45014</v>
      </c>
      <c r="K739" s="200"/>
      <c r="L739" s="200"/>
      <c r="M739" s="200"/>
      <c r="N739" s="66"/>
      <c r="O739" s="294">
        <v>912.78</v>
      </c>
      <c r="P739" s="89"/>
    </row>
    <row r="740" spans="1:16" ht="12.75" customHeight="1">
      <c r="A740" s="320">
        <f t="shared" si="30"/>
        <v>687</v>
      </c>
      <c r="B740" s="201" t="s">
        <v>601</v>
      </c>
      <c r="C740" s="182" t="s">
        <v>813</v>
      </c>
      <c r="D740" s="149" t="s">
        <v>598</v>
      </c>
      <c r="E740" s="182" t="s">
        <v>588</v>
      </c>
      <c r="F740" s="150"/>
      <c r="G740" s="296">
        <f t="shared" si="27"/>
        <v>2870.9029188</v>
      </c>
      <c r="H740" s="296">
        <f t="shared" si="28"/>
        <v>2683.0868399999999</v>
      </c>
      <c r="I740" s="321">
        <f t="shared" si="29"/>
        <v>2555.3208</v>
      </c>
      <c r="J740" s="241">
        <v>45014</v>
      </c>
      <c r="K740" s="200"/>
      <c r="L740" s="200"/>
      <c r="M740" s="200"/>
      <c r="N740" s="66"/>
      <c r="O740" s="295">
        <v>2410.6799999999998</v>
      </c>
      <c r="P740" s="89"/>
    </row>
    <row r="741" spans="1:16" ht="12.75" customHeight="1">
      <c r="A741" s="320">
        <f t="shared" si="30"/>
        <v>688</v>
      </c>
      <c r="B741" s="201" t="s">
        <v>602</v>
      </c>
      <c r="C741" s="182" t="s">
        <v>813</v>
      </c>
      <c r="D741" s="149" t="s">
        <v>598</v>
      </c>
      <c r="E741" s="182" t="s">
        <v>588</v>
      </c>
      <c r="F741" s="150"/>
      <c r="G741" s="296">
        <f t="shared" si="27"/>
        <v>579.35389680000014</v>
      </c>
      <c r="H741" s="296">
        <f t="shared" si="28"/>
        <v>541.45224000000007</v>
      </c>
      <c r="I741" s="321">
        <f t="shared" si="29"/>
        <v>515.66880000000003</v>
      </c>
      <c r="J741" s="241">
        <v>45014</v>
      </c>
      <c r="K741" s="200"/>
      <c r="L741" s="200"/>
      <c r="M741" s="200"/>
      <c r="N741" s="66"/>
      <c r="O741" s="294">
        <v>486.48</v>
      </c>
      <c r="P741" s="89"/>
    </row>
    <row r="742" spans="1:16" ht="12.75" customHeight="1">
      <c r="A742" s="320">
        <f t="shared" si="30"/>
        <v>689</v>
      </c>
      <c r="B742" s="201" t="s">
        <v>603</v>
      </c>
      <c r="C742" s="182" t="s">
        <v>813</v>
      </c>
      <c r="D742" s="149" t="s">
        <v>598</v>
      </c>
      <c r="E742" s="182" t="s">
        <v>588</v>
      </c>
      <c r="F742" s="150"/>
      <c r="G742" s="296">
        <f t="shared" si="27"/>
        <v>724.19237100000009</v>
      </c>
      <c r="H742" s="296">
        <f t="shared" si="28"/>
        <v>676.81530000000009</v>
      </c>
      <c r="I742" s="321">
        <f t="shared" si="29"/>
        <v>644.58600000000001</v>
      </c>
      <c r="J742" s="241">
        <v>45014</v>
      </c>
      <c r="K742" s="200"/>
      <c r="L742" s="200"/>
      <c r="M742" s="200"/>
      <c r="N742" s="66"/>
      <c r="O742" s="294">
        <v>608.1</v>
      </c>
      <c r="P742" s="89"/>
    </row>
    <row r="743" spans="1:16" ht="12.75" customHeight="1">
      <c r="A743" s="320">
        <f t="shared" si="30"/>
        <v>690</v>
      </c>
      <c r="B743" s="201" t="s">
        <v>604</v>
      </c>
      <c r="C743" s="182" t="s">
        <v>813</v>
      </c>
      <c r="D743" s="149" t="s">
        <v>598</v>
      </c>
      <c r="E743" s="182" t="s">
        <v>588</v>
      </c>
      <c r="F743" s="150"/>
      <c r="G743" s="296">
        <f t="shared" si="27"/>
        <v>449.66379780000005</v>
      </c>
      <c r="H743" s="296">
        <f t="shared" si="28"/>
        <v>420.24654000000004</v>
      </c>
      <c r="I743" s="321">
        <f t="shared" si="29"/>
        <v>400.23480000000001</v>
      </c>
      <c r="J743" s="241">
        <v>45014</v>
      </c>
      <c r="K743" s="200"/>
      <c r="L743" s="200"/>
      <c r="M743" s="200"/>
      <c r="N743" s="66"/>
      <c r="O743" s="294">
        <v>377.58</v>
      </c>
      <c r="P743" s="89"/>
    </row>
    <row r="744" spans="1:16" ht="12.75" customHeight="1">
      <c r="A744" s="320">
        <f t="shared" si="30"/>
        <v>691</v>
      </c>
      <c r="B744" s="201" t="s">
        <v>605</v>
      </c>
      <c r="C744" s="182" t="s">
        <v>813</v>
      </c>
      <c r="D744" s="149" t="s">
        <v>598</v>
      </c>
      <c r="E744" s="182" t="s">
        <v>588</v>
      </c>
      <c r="F744" s="150"/>
      <c r="G744" s="296">
        <f t="shared" si="27"/>
        <v>856.24047180000014</v>
      </c>
      <c r="H744" s="296">
        <f t="shared" si="28"/>
        <v>800.22474000000011</v>
      </c>
      <c r="I744" s="321">
        <f t="shared" si="29"/>
        <v>762.11880000000008</v>
      </c>
      <c r="J744" s="241">
        <v>45014</v>
      </c>
      <c r="K744" s="200"/>
      <c r="L744" s="200"/>
      <c r="M744" s="200"/>
      <c r="N744" s="66"/>
      <c r="O744" s="294">
        <v>718.98</v>
      </c>
      <c r="P744" s="89"/>
    </row>
    <row r="745" spans="1:16" ht="12.75" customHeight="1">
      <c r="A745" s="320">
        <f t="shared" si="30"/>
        <v>692</v>
      </c>
      <c r="B745" s="201" t="s">
        <v>606</v>
      </c>
      <c r="C745" s="182" t="s">
        <v>813</v>
      </c>
      <c r="D745" s="149" t="s">
        <v>598</v>
      </c>
      <c r="E745" s="182" t="s">
        <v>588</v>
      </c>
      <c r="F745" s="150"/>
      <c r="G745" s="296">
        <f t="shared" si="27"/>
        <v>881.24958180000021</v>
      </c>
      <c r="H745" s="296">
        <f t="shared" si="28"/>
        <v>823.59774000000016</v>
      </c>
      <c r="I745" s="321">
        <f t="shared" si="29"/>
        <v>784.37880000000007</v>
      </c>
      <c r="J745" s="241">
        <v>45014</v>
      </c>
      <c r="K745" s="200"/>
      <c r="L745" s="200"/>
      <c r="M745" s="200"/>
      <c r="N745" s="66"/>
      <c r="O745" s="294">
        <v>739.98</v>
      </c>
      <c r="P745" s="89"/>
    </row>
    <row r="746" spans="1:16" ht="12.75" customHeight="1">
      <c r="A746" s="320">
        <f t="shared" si="30"/>
        <v>693</v>
      </c>
      <c r="B746" s="201" t="s">
        <v>607</v>
      </c>
      <c r="C746" s="182" t="s">
        <v>813</v>
      </c>
      <c r="D746" s="149" t="s">
        <v>598</v>
      </c>
      <c r="E746" s="182" t="s">
        <v>588</v>
      </c>
      <c r="F746" s="150"/>
      <c r="G746" s="296">
        <f t="shared" si="27"/>
        <v>970.56783180000014</v>
      </c>
      <c r="H746" s="296">
        <f t="shared" si="28"/>
        <v>907.07274000000007</v>
      </c>
      <c r="I746" s="321">
        <f t="shared" si="29"/>
        <v>863.87880000000007</v>
      </c>
      <c r="J746" s="241">
        <v>45014</v>
      </c>
      <c r="K746" s="200"/>
      <c r="L746" s="200"/>
      <c r="M746" s="200"/>
      <c r="N746" s="66"/>
      <c r="O746" s="294">
        <v>814.98</v>
      </c>
      <c r="P746" s="89"/>
    </row>
    <row r="747" spans="1:16" ht="12.75" customHeight="1">
      <c r="A747" s="320">
        <f t="shared" si="30"/>
        <v>694</v>
      </c>
      <c r="B747" s="201" t="s">
        <v>608</v>
      </c>
      <c r="C747" s="182" t="s">
        <v>813</v>
      </c>
      <c r="D747" s="149" t="s">
        <v>598</v>
      </c>
      <c r="E747" s="182" t="s">
        <v>588</v>
      </c>
      <c r="F747" s="150"/>
      <c r="G747" s="296">
        <f t="shared" si="27"/>
        <v>988.43148180000014</v>
      </c>
      <c r="H747" s="296">
        <f t="shared" si="28"/>
        <v>923.76774000000012</v>
      </c>
      <c r="I747" s="321">
        <f t="shared" si="29"/>
        <v>879.77880000000005</v>
      </c>
      <c r="J747" s="241">
        <v>45014</v>
      </c>
      <c r="K747" s="200"/>
      <c r="L747" s="200"/>
      <c r="M747" s="200"/>
      <c r="N747" s="66"/>
      <c r="O747" s="294">
        <v>829.98</v>
      </c>
      <c r="P747" s="89"/>
    </row>
    <row r="748" spans="1:16" ht="12.75" customHeight="1">
      <c r="A748" s="320">
        <f t="shared" si="30"/>
        <v>695</v>
      </c>
      <c r="B748" s="201" t="s">
        <v>609</v>
      </c>
      <c r="C748" s="182" t="s">
        <v>813</v>
      </c>
      <c r="D748" s="149" t="s">
        <v>598</v>
      </c>
      <c r="E748" s="182" t="s">
        <v>588</v>
      </c>
      <c r="F748" s="150"/>
      <c r="G748" s="296">
        <f t="shared" si="27"/>
        <v>186.28214220000001</v>
      </c>
      <c r="H748" s="296">
        <f t="shared" si="28"/>
        <v>174.09546</v>
      </c>
      <c r="I748" s="321">
        <f t="shared" si="29"/>
        <v>165.80519999999999</v>
      </c>
      <c r="J748" s="241">
        <v>45014</v>
      </c>
      <c r="K748" s="200"/>
      <c r="L748" s="200"/>
      <c r="M748" s="200"/>
      <c r="N748" s="66"/>
      <c r="O748" s="294">
        <v>156.41999999999999</v>
      </c>
      <c r="P748" s="89"/>
    </row>
    <row r="749" spans="1:16" ht="12.75" customHeight="1">
      <c r="A749" s="320">
        <f t="shared" si="30"/>
        <v>696</v>
      </c>
      <c r="B749" s="201" t="s">
        <v>610</v>
      </c>
      <c r="C749" s="182" t="s">
        <v>813</v>
      </c>
      <c r="D749" s="149" t="s">
        <v>598</v>
      </c>
      <c r="E749" s="182" t="s">
        <v>588</v>
      </c>
      <c r="F749" s="150"/>
      <c r="G749" s="296">
        <f t="shared" si="27"/>
        <v>340.48116900000002</v>
      </c>
      <c r="H749" s="296">
        <f t="shared" si="28"/>
        <v>318.20670000000001</v>
      </c>
      <c r="I749" s="321">
        <f t="shared" si="29"/>
        <v>303.05399999999997</v>
      </c>
      <c r="J749" s="241">
        <v>45014</v>
      </c>
      <c r="K749" s="200"/>
      <c r="L749" s="200"/>
      <c r="M749" s="200"/>
      <c r="N749" s="66"/>
      <c r="O749" s="294">
        <v>285.89999999999998</v>
      </c>
      <c r="P749" s="89"/>
    </row>
    <row r="750" spans="1:16" ht="12.75" customHeight="1">
      <c r="A750" s="320">
        <f t="shared" si="30"/>
        <v>697</v>
      </c>
      <c r="B750" s="201" t="s">
        <v>587</v>
      </c>
      <c r="C750" s="182" t="s">
        <v>813</v>
      </c>
      <c r="D750" s="149" t="s">
        <v>598</v>
      </c>
      <c r="E750" s="182" t="s">
        <v>588</v>
      </c>
      <c r="F750" s="150"/>
      <c r="G750" s="296">
        <f t="shared" si="27"/>
        <v>425.58359760000008</v>
      </c>
      <c r="H750" s="296">
        <f t="shared" si="28"/>
        <v>397.74168000000003</v>
      </c>
      <c r="I750" s="321">
        <f t="shared" si="29"/>
        <v>378.80160000000001</v>
      </c>
      <c r="J750" s="241">
        <v>45014</v>
      </c>
      <c r="K750" s="200"/>
      <c r="L750" s="200"/>
      <c r="M750" s="200"/>
      <c r="N750" s="66"/>
      <c r="O750" s="294">
        <v>357.36</v>
      </c>
      <c r="P750" s="89"/>
    </row>
    <row r="751" spans="1:16" ht="12.75" customHeight="1">
      <c r="A751" s="320">
        <f t="shared" si="30"/>
        <v>698</v>
      </c>
      <c r="B751" s="201" t="s">
        <v>611</v>
      </c>
      <c r="C751" s="182" t="s">
        <v>813</v>
      </c>
      <c r="D751" s="149" t="s">
        <v>598</v>
      </c>
      <c r="E751" s="182" t="s">
        <v>588</v>
      </c>
      <c r="F751" s="150"/>
      <c r="G751" s="296">
        <f t="shared" si="27"/>
        <v>600.50445840000009</v>
      </c>
      <c r="H751" s="296">
        <f t="shared" si="28"/>
        <v>561.21912000000009</v>
      </c>
      <c r="I751" s="321">
        <f t="shared" si="29"/>
        <v>534.49440000000004</v>
      </c>
      <c r="J751" s="241">
        <v>45014</v>
      </c>
      <c r="K751" s="200"/>
      <c r="L751" s="200"/>
      <c r="M751" s="200"/>
      <c r="N751" s="66"/>
      <c r="O751" s="294">
        <v>504.24</v>
      </c>
      <c r="P751" s="89"/>
    </row>
    <row r="752" spans="1:16" ht="12.75" customHeight="1">
      <c r="A752" s="320">
        <f t="shared" si="30"/>
        <v>699</v>
      </c>
      <c r="B752" s="201" t="s">
        <v>589</v>
      </c>
      <c r="C752" s="182" t="s">
        <v>813</v>
      </c>
      <c r="D752" s="149" t="s">
        <v>598</v>
      </c>
      <c r="E752" s="182" t="s">
        <v>588</v>
      </c>
      <c r="F752" s="150"/>
      <c r="G752" s="296">
        <f t="shared" si="27"/>
        <v>401.36048820000008</v>
      </c>
      <c r="H752" s="296">
        <f t="shared" si="28"/>
        <v>375.10326000000003</v>
      </c>
      <c r="I752" s="321">
        <f t="shared" si="29"/>
        <v>357.24119999999999</v>
      </c>
      <c r="J752" s="241">
        <v>45014</v>
      </c>
      <c r="K752" s="200"/>
      <c r="L752" s="200"/>
      <c r="M752" s="200"/>
      <c r="N752" s="66"/>
      <c r="O752" s="294">
        <v>337.02</v>
      </c>
      <c r="P752" s="89"/>
    </row>
    <row r="753" spans="1:16" ht="12.75" customHeight="1">
      <c r="A753" s="320">
        <f t="shared" si="30"/>
        <v>700</v>
      </c>
      <c r="B753" s="201" t="s">
        <v>590</v>
      </c>
      <c r="C753" s="182" t="s">
        <v>813</v>
      </c>
      <c r="D753" s="149" t="s">
        <v>598</v>
      </c>
      <c r="E753" s="182" t="s">
        <v>588</v>
      </c>
      <c r="F753" s="150"/>
      <c r="G753" s="296">
        <f t="shared" si="27"/>
        <v>510.7574808</v>
      </c>
      <c r="H753" s="296">
        <f t="shared" si="28"/>
        <v>477.34343999999999</v>
      </c>
      <c r="I753" s="321">
        <f t="shared" si="29"/>
        <v>454.61279999999999</v>
      </c>
      <c r="J753" s="241">
        <v>45014</v>
      </c>
      <c r="K753" s="200"/>
      <c r="L753" s="200"/>
      <c r="M753" s="200"/>
      <c r="N753" s="66"/>
      <c r="O753" s="294">
        <v>428.88</v>
      </c>
      <c r="P753" s="89"/>
    </row>
    <row r="754" spans="1:16" ht="12.75" customHeight="1">
      <c r="A754" s="320">
        <f t="shared" si="30"/>
        <v>701</v>
      </c>
      <c r="B754" s="201" t="s">
        <v>612</v>
      </c>
      <c r="C754" s="182" t="s">
        <v>813</v>
      </c>
      <c r="D754" s="149" t="s">
        <v>598</v>
      </c>
      <c r="E754" s="182" t="s">
        <v>588</v>
      </c>
      <c r="F754" s="150"/>
      <c r="G754" s="296">
        <f t="shared" si="27"/>
        <v>204.86033820000003</v>
      </c>
      <c r="H754" s="296">
        <f t="shared" si="28"/>
        <v>191.45826000000002</v>
      </c>
      <c r="I754" s="321">
        <f t="shared" si="29"/>
        <v>182.34120000000001</v>
      </c>
      <c r="J754" s="241">
        <v>45014</v>
      </c>
      <c r="K754" s="200"/>
      <c r="L754" s="200"/>
      <c r="M754" s="200"/>
      <c r="N754" s="66"/>
      <c r="O754" s="294">
        <v>172.02</v>
      </c>
      <c r="P754" s="89"/>
    </row>
    <row r="755" spans="1:16" ht="12.75" customHeight="1">
      <c r="A755" s="320">
        <f t="shared" si="30"/>
        <v>702</v>
      </c>
      <c r="B755" s="201" t="s">
        <v>613</v>
      </c>
      <c r="C755" s="182" t="s">
        <v>813</v>
      </c>
      <c r="D755" s="149" t="s">
        <v>598</v>
      </c>
      <c r="E755" s="182" t="s">
        <v>588</v>
      </c>
      <c r="F755" s="150"/>
      <c r="G755" s="296">
        <f t="shared" si="27"/>
        <v>459.59598720000014</v>
      </c>
      <c r="H755" s="296">
        <f t="shared" si="28"/>
        <v>429.5289600000001</v>
      </c>
      <c r="I755" s="321">
        <f t="shared" si="29"/>
        <v>409.07520000000005</v>
      </c>
      <c r="J755" s="241">
        <v>45014</v>
      </c>
      <c r="K755" s="200"/>
      <c r="L755" s="200"/>
      <c r="M755" s="200"/>
      <c r="N755" s="66"/>
      <c r="O755" s="294">
        <v>385.92</v>
      </c>
      <c r="P755" s="89"/>
    </row>
    <row r="756" spans="1:16" ht="12.75" customHeight="1">
      <c r="A756" s="320">
        <f t="shared" si="30"/>
        <v>703</v>
      </c>
      <c r="B756" s="201" t="s">
        <v>591</v>
      </c>
      <c r="C756" s="182" t="s">
        <v>813</v>
      </c>
      <c r="D756" s="149" t="s">
        <v>598</v>
      </c>
      <c r="E756" s="182" t="s">
        <v>588</v>
      </c>
      <c r="F756" s="150"/>
      <c r="G756" s="296">
        <f t="shared" si="27"/>
        <v>569.2787982000001</v>
      </c>
      <c r="H756" s="296">
        <f t="shared" si="28"/>
        <v>532.03626000000008</v>
      </c>
      <c r="I756" s="321">
        <f t="shared" si="29"/>
        <v>506.70120000000003</v>
      </c>
      <c r="J756" s="241">
        <v>45014</v>
      </c>
      <c r="K756" s="200"/>
      <c r="L756" s="200"/>
      <c r="M756" s="200"/>
      <c r="N756" s="66"/>
      <c r="O756" s="294">
        <v>478.02</v>
      </c>
      <c r="P756" s="89"/>
    </row>
    <row r="757" spans="1:16" ht="12.75" customHeight="1">
      <c r="A757" s="320">
        <f t="shared" si="30"/>
        <v>704</v>
      </c>
      <c r="B757" s="201" t="s">
        <v>592</v>
      </c>
      <c r="C757" s="182" t="s">
        <v>813</v>
      </c>
      <c r="D757" s="149" t="s">
        <v>598</v>
      </c>
      <c r="E757" s="182" t="s">
        <v>588</v>
      </c>
      <c r="F757" s="150"/>
      <c r="G757" s="296">
        <f t="shared" si="27"/>
        <v>557.34588000000008</v>
      </c>
      <c r="H757" s="296">
        <f t="shared" si="28"/>
        <v>520.88400000000001</v>
      </c>
      <c r="I757" s="321">
        <f t="shared" si="29"/>
        <v>496.08000000000004</v>
      </c>
      <c r="J757" s="241">
        <v>45014</v>
      </c>
      <c r="K757" s="200"/>
      <c r="L757" s="200"/>
      <c r="M757" s="200"/>
      <c r="N757" s="66"/>
      <c r="O757" s="294">
        <v>468</v>
      </c>
      <c r="P757" s="89"/>
    </row>
    <row r="758" spans="1:16" ht="12.75" customHeight="1">
      <c r="A758" s="320">
        <f t="shared" si="30"/>
        <v>705</v>
      </c>
      <c r="B758" s="201" t="s">
        <v>593</v>
      </c>
      <c r="C758" s="182" t="s">
        <v>813</v>
      </c>
      <c r="D758" s="149" t="s">
        <v>598</v>
      </c>
      <c r="E758" s="182" t="s">
        <v>588</v>
      </c>
      <c r="F758" s="150"/>
      <c r="G758" s="296">
        <f t="shared" si="27"/>
        <v>689.39398080000012</v>
      </c>
      <c r="H758" s="296">
        <f t="shared" si="28"/>
        <v>644.29344000000003</v>
      </c>
      <c r="I758" s="321">
        <f t="shared" si="29"/>
        <v>613.61279999999999</v>
      </c>
      <c r="J758" s="241">
        <v>45014</v>
      </c>
      <c r="K758" s="200"/>
      <c r="L758" s="200"/>
      <c r="M758" s="200"/>
      <c r="N758" s="66"/>
      <c r="O758" s="294">
        <v>578.88</v>
      </c>
      <c r="P758" s="89"/>
    </row>
    <row r="759" spans="1:16" ht="12.75" customHeight="1">
      <c r="A759" s="320">
        <f>A758+1</f>
        <v>706</v>
      </c>
      <c r="B759" s="201" t="s">
        <v>594</v>
      </c>
      <c r="C759" s="182" t="s">
        <v>813</v>
      </c>
      <c r="D759" s="149" t="s">
        <v>598</v>
      </c>
      <c r="E759" s="182" t="s">
        <v>588</v>
      </c>
      <c r="F759" s="150"/>
      <c r="G759" s="296">
        <f t="shared" si="27"/>
        <v>743.62802220000003</v>
      </c>
      <c r="H759" s="296">
        <f t="shared" si="28"/>
        <v>694.97946000000002</v>
      </c>
      <c r="I759" s="321">
        <f t="shared" si="29"/>
        <v>661.88519999999994</v>
      </c>
      <c r="J759" s="241">
        <v>45014</v>
      </c>
      <c r="K759" s="200"/>
      <c r="L759" s="200"/>
      <c r="M759" s="200"/>
      <c r="N759" s="66"/>
      <c r="O759" s="294">
        <v>624.41999999999996</v>
      </c>
      <c r="P759" s="89"/>
    </row>
    <row r="760" spans="1:16" ht="12.75" customHeight="1">
      <c r="A760" s="320">
        <f t="shared" si="30"/>
        <v>707</v>
      </c>
      <c r="B760" s="201" t="s">
        <v>595</v>
      </c>
      <c r="C760" s="182" t="s">
        <v>813</v>
      </c>
      <c r="D760" s="149" t="s">
        <v>598</v>
      </c>
      <c r="E760" s="182" t="s">
        <v>588</v>
      </c>
      <c r="F760" s="150"/>
      <c r="G760" s="296">
        <f t="shared" si="27"/>
        <v>583.78408200000001</v>
      </c>
      <c r="H760" s="296">
        <f t="shared" si="28"/>
        <v>545.59259999999995</v>
      </c>
      <c r="I760" s="321">
        <f t="shared" si="29"/>
        <v>519.61199999999997</v>
      </c>
      <c r="J760" s="241">
        <v>45014</v>
      </c>
      <c r="K760" s="200"/>
      <c r="L760" s="200"/>
      <c r="M760" s="200"/>
      <c r="N760" s="66"/>
      <c r="O760" s="294">
        <v>490.2</v>
      </c>
      <c r="P760" s="89"/>
    </row>
    <row r="761" spans="1:16" ht="12.75" customHeight="1">
      <c r="A761" s="320">
        <f t="shared" si="30"/>
        <v>708</v>
      </c>
      <c r="B761" s="201" t="s">
        <v>614</v>
      </c>
      <c r="C761" s="182" t="s">
        <v>813</v>
      </c>
      <c r="D761" s="149" t="s">
        <v>598</v>
      </c>
      <c r="E761" s="182" t="s">
        <v>588</v>
      </c>
      <c r="F761" s="150"/>
      <c r="G761" s="296">
        <f t="shared" si="27"/>
        <v>798.57660959999998</v>
      </c>
      <c r="H761" s="296">
        <f t="shared" si="28"/>
        <v>746.33327999999995</v>
      </c>
      <c r="I761" s="321">
        <f t="shared" si="29"/>
        <v>710.79359999999997</v>
      </c>
      <c r="J761" s="241">
        <v>45014</v>
      </c>
      <c r="K761" s="200"/>
      <c r="L761" s="200"/>
      <c r="M761" s="200"/>
      <c r="N761" s="66"/>
      <c r="O761" s="294">
        <v>670.56</v>
      </c>
      <c r="P761" s="89"/>
    </row>
    <row r="762" spans="1:16" ht="12.75" customHeight="1">
      <c r="A762" s="320">
        <f t="shared" si="30"/>
        <v>709</v>
      </c>
      <c r="B762" s="201" t="s">
        <v>615</v>
      </c>
      <c r="C762" s="182" t="s">
        <v>813</v>
      </c>
      <c r="D762" s="149" t="s">
        <v>598</v>
      </c>
      <c r="E762" s="182" t="s">
        <v>588</v>
      </c>
      <c r="F762" s="150"/>
      <c r="G762" s="296">
        <f t="shared" si="27"/>
        <v>1000.2929454000002</v>
      </c>
      <c r="H762" s="296">
        <f t="shared" si="28"/>
        <v>934.85322000000019</v>
      </c>
      <c r="I762" s="321">
        <f t="shared" si="29"/>
        <v>890.33640000000014</v>
      </c>
      <c r="J762" s="241">
        <v>45014</v>
      </c>
      <c r="K762" s="200"/>
      <c r="L762" s="200"/>
      <c r="M762" s="200"/>
      <c r="N762" s="66"/>
      <c r="O762" s="294">
        <v>839.94</v>
      </c>
      <c r="P762" s="89"/>
    </row>
    <row r="763" spans="1:16" ht="12.75" customHeight="1">
      <c r="A763" s="320">
        <f t="shared" si="30"/>
        <v>710</v>
      </c>
      <c r="B763" s="201" t="s">
        <v>616</v>
      </c>
      <c r="C763" s="182" t="s">
        <v>813</v>
      </c>
      <c r="D763" s="149" t="s">
        <v>598</v>
      </c>
      <c r="E763" s="182" t="s">
        <v>588</v>
      </c>
      <c r="F763" s="150"/>
      <c r="G763" s="296">
        <f t="shared" si="27"/>
        <v>3833.5392900000006</v>
      </c>
      <c r="H763" s="296">
        <f t="shared" si="28"/>
        <v>3582.7470000000003</v>
      </c>
      <c r="I763" s="321">
        <f t="shared" si="29"/>
        <v>3412.1400000000003</v>
      </c>
      <c r="J763" s="241">
        <v>45014</v>
      </c>
      <c r="K763" s="200"/>
      <c r="L763" s="200"/>
      <c r="M763" s="200"/>
      <c r="N763" s="66"/>
      <c r="O763" s="295">
        <v>3219</v>
      </c>
      <c r="P763" s="89"/>
    </row>
    <row r="764" spans="1:16" ht="12.75" customHeight="1">
      <c r="A764" s="322">
        <f t="shared" si="30"/>
        <v>711</v>
      </c>
      <c r="B764" s="302" t="s">
        <v>617</v>
      </c>
      <c r="C764" s="303" t="s">
        <v>813</v>
      </c>
      <c r="D764" s="304" t="s">
        <v>598</v>
      </c>
      <c r="E764" s="303" t="s">
        <v>588</v>
      </c>
      <c r="F764" s="305"/>
      <c r="G764" s="306">
        <v>40</v>
      </c>
      <c r="H764" s="306">
        <f t="shared" si="28"/>
        <v>35.897400000000005</v>
      </c>
      <c r="I764" s="323">
        <f t="shared" ref="I764:I769" si="31">O764*1.1</f>
        <v>34.188000000000002</v>
      </c>
      <c r="J764" s="241">
        <v>45014</v>
      </c>
      <c r="K764" s="200"/>
      <c r="L764" s="200"/>
      <c r="M764" s="200"/>
      <c r="N764" s="66"/>
      <c r="O764" s="294">
        <v>31.08</v>
      </c>
      <c r="P764" s="89"/>
    </row>
    <row r="765" spans="1:16" ht="12.75" customHeight="1">
      <c r="A765" s="322">
        <f t="shared" si="30"/>
        <v>712</v>
      </c>
      <c r="B765" s="302" t="s">
        <v>618</v>
      </c>
      <c r="C765" s="303" t="s">
        <v>813</v>
      </c>
      <c r="D765" s="304" t="s">
        <v>598</v>
      </c>
      <c r="E765" s="303" t="s">
        <v>588</v>
      </c>
      <c r="F765" s="305"/>
      <c r="G765" s="306">
        <f t="shared" si="27"/>
        <v>35.889084000000004</v>
      </c>
      <c r="H765" s="306">
        <f t="shared" si="28"/>
        <v>33.541200000000003</v>
      </c>
      <c r="I765" s="323">
        <f t="shared" si="31"/>
        <v>31.944000000000003</v>
      </c>
      <c r="J765" s="241">
        <v>45014</v>
      </c>
      <c r="K765" s="200"/>
      <c r="L765" s="200"/>
      <c r="M765" s="200"/>
      <c r="N765" s="66"/>
      <c r="O765" s="294">
        <v>29.04</v>
      </c>
      <c r="P765" s="89"/>
    </row>
    <row r="766" spans="1:16" ht="12.75" customHeight="1">
      <c r="A766" s="322">
        <f t="shared" si="30"/>
        <v>713</v>
      </c>
      <c r="B766" s="302" t="s">
        <v>619</v>
      </c>
      <c r="C766" s="303" t="s">
        <v>813</v>
      </c>
      <c r="D766" s="304" t="s">
        <v>598</v>
      </c>
      <c r="E766" s="303" t="s">
        <v>588</v>
      </c>
      <c r="F766" s="305"/>
      <c r="G766" s="306">
        <v>10</v>
      </c>
      <c r="H766" s="306">
        <f t="shared" si="28"/>
        <v>8.5239000000000011</v>
      </c>
      <c r="I766" s="323">
        <f t="shared" si="31"/>
        <v>8.1180000000000003</v>
      </c>
      <c r="J766" s="241">
        <v>45014</v>
      </c>
      <c r="K766" s="200"/>
      <c r="L766" s="200"/>
      <c r="M766" s="200"/>
      <c r="N766" s="66"/>
      <c r="O766" s="294">
        <v>7.38</v>
      </c>
      <c r="P766" s="89"/>
    </row>
    <row r="767" spans="1:16" ht="12.75" customHeight="1">
      <c r="A767" s="322">
        <f t="shared" si="30"/>
        <v>714</v>
      </c>
      <c r="B767" s="302" t="s">
        <v>620</v>
      </c>
      <c r="C767" s="303" t="s">
        <v>813</v>
      </c>
      <c r="D767" s="304" t="s">
        <v>598</v>
      </c>
      <c r="E767" s="303" t="s">
        <v>588</v>
      </c>
      <c r="F767" s="305"/>
      <c r="G767" s="306">
        <f t="shared" si="27"/>
        <v>15.720012000000004</v>
      </c>
      <c r="H767" s="306">
        <f t="shared" si="28"/>
        <v>14.691600000000003</v>
      </c>
      <c r="I767" s="323">
        <f t="shared" si="31"/>
        <v>13.992000000000003</v>
      </c>
      <c r="J767" s="241">
        <v>45014</v>
      </c>
      <c r="K767" s="200"/>
      <c r="L767" s="200"/>
      <c r="M767" s="200"/>
      <c r="N767" s="66"/>
      <c r="O767" s="294">
        <v>12.72</v>
      </c>
      <c r="P767" s="89"/>
    </row>
    <row r="768" spans="1:16" ht="12.75" customHeight="1">
      <c r="A768" s="322">
        <f t="shared" si="30"/>
        <v>715</v>
      </c>
      <c r="B768" s="302" t="s">
        <v>621</v>
      </c>
      <c r="C768" s="303" t="s">
        <v>813</v>
      </c>
      <c r="D768" s="304" t="s">
        <v>598</v>
      </c>
      <c r="E768" s="303" t="s">
        <v>588</v>
      </c>
      <c r="F768" s="305"/>
      <c r="G768" s="306">
        <f t="shared" si="27"/>
        <v>96.989508000000029</v>
      </c>
      <c r="H768" s="306">
        <f t="shared" si="28"/>
        <v>90.644400000000019</v>
      </c>
      <c r="I768" s="323">
        <f t="shared" si="31"/>
        <v>86.328000000000017</v>
      </c>
      <c r="J768" s="241">
        <v>45014</v>
      </c>
      <c r="K768" s="200"/>
      <c r="L768" s="200"/>
      <c r="M768" s="200"/>
      <c r="N768" s="66"/>
      <c r="O768" s="294">
        <v>78.48</v>
      </c>
      <c r="P768" s="89"/>
    </row>
    <row r="769" spans="1:16" ht="12.75" customHeight="1">
      <c r="A769" s="322">
        <f t="shared" si="30"/>
        <v>716</v>
      </c>
      <c r="B769" s="302" t="s">
        <v>622</v>
      </c>
      <c r="C769" s="303" t="s">
        <v>813</v>
      </c>
      <c r="D769" s="304" t="s">
        <v>598</v>
      </c>
      <c r="E769" s="303" t="s">
        <v>588</v>
      </c>
      <c r="F769" s="305"/>
      <c r="G769" s="306">
        <v>25</v>
      </c>
      <c r="H769" s="306">
        <f t="shared" si="28"/>
        <v>21.621600000000001</v>
      </c>
      <c r="I769" s="323">
        <f t="shared" si="31"/>
        <v>20.591999999999999</v>
      </c>
      <c r="J769" s="241">
        <v>45014</v>
      </c>
      <c r="K769" s="200"/>
      <c r="L769" s="200"/>
      <c r="M769" s="200"/>
      <c r="N769" s="66"/>
      <c r="O769" s="294">
        <v>18.72</v>
      </c>
      <c r="P769" s="89"/>
    </row>
    <row r="770" spans="1:16" ht="12.75" customHeight="1">
      <c r="A770" s="322">
        <f t="shared" si="30"/>
        <v>717</v>
      </c>
      <c r="B770" s="302" t="s">
        <v>623</v>
      </c>
      <c r="C770" s="303" t="s">
        <v>813</v>
      </c>
      <c r="D770" s="304" t="s">
        <v>598</v>
      </c>
      <c r="E770" s="303" t="s">
        <v>588</v>
      </c>
      <c r="F770" s="305"/>
      <c r="G770" s="306">
        <v>1790</v>
      </c>
      <c r="H770" s="306">
        <v>1735</v>
      </c>
      <c r="I770" s="323">
        <f t="shared" si="29"/>
        <v>1649.7840000000001</v>
      </c>
      <c r="J770" s="241">
        <v>45014</v>
      </c>
      <c r="K770" s="200"/>
      <c r="L770" s="200"/>
      <c r="M770" s="200"/>
      <c r="N770" s="66"/>
      <c r="O770" s="295">
        <v>1556.4</v>
      </c>
      <c r="P770" s="89"/>
    </row>
    <row r="771" spans="1:16" ht="12.75" customHeight="1">
      <c r="A771" s="322">
        <f t="shared" si="30"/>
        <v>718</v>
      </c>
      <c r="B771" s="302" t="s">
        <v>624</v>
      </c>
      <c r="C771" s="303" t="s">
        <v>813</v>
      </c>
      <c r="D771" s="304" t="s">
        <v>598</v>
      </c>
      <c r="E771" s="303" t="s">
        <v>588</v>
      </c>
      <c r="F771" s="305"/>
      <c r="G771" s="306">
        <v>2470</v>
      </c>
      <c r="H771" s="306">
        <f t="shared" si="28"/>
        <v>2309.7198600000002</v>
      </c>
      <c r="I771" s="323">
        <f>O771*1.06</f>
        <v>2199.7332000000001</v>
      </c>
      <c r="J771" s="241">
        <v>45014</v>
      </c>
      <c r="K771" s="200"/>
      <c r="L771" s="200"/>
      <c r="M771" s="200"/>
      <c r="N771" s="66"/>
      <c r="O771" s="295">
        <v>2075.2199999999998</v>
      </c>
      <c r="P771" s="89"/>
    </row>
    <row r="772" spans="1:16" ht="12.75" customHeight="1">
      <c r="A772" s="322">
        <f t="shared" si="30"/>
        <v>719</v>
      </c>
      <c r="B772" s="302" t="s">
        <v>625</v>
      </c>
      <c r="C772" s="303" t="s">
        <v>813</v>
      </c>
      <c r="D772" s="304" t="s">
        <v>598</v>
      </c>
      <c r="E772" s="303" t="s">
        <v>588</v>
      </c>
      <c r="F772" s="305"/>
      <c r="G772" s="306">
        <v>1355</v>
      </c>
      <c r="H772" s="306">
        <f t="shared" si="28"/>
        <v>1266.8833800000002</v>
      </c>
      <c r="I772" s="323">
        <f t="shared" si="29"/>
        <v>1206.5556000000001</v>
      </c>
      <c r="J772" s="241">
        <v>45014</v>
      </c>
      <c r="K772" s="200"/>
      <c r="L772" s="200"/>
      <c r="M772" s="200"/>
      <c r="N772" s="66"/>
      <c r="O772" s="295">
        <v>1138.26</v>
      </c>
      <c r="P772" s="89"/>
    </row>
    <row r="773" spans="1:16" ht="12.75" customHeight="1">
      <c r="A773" s="322">
        <f t="shared" si="30"/>
        <v>720</v>
      </c>
      <c r="B773" s="302" t="s">
        <v>626</v>
      </c>
      <c r="C773" s="303" t="s">
        <v>813</v>
      </c>
      <c r="D773" s="304" t="s">
        <v>598</v>
      </c>
      <c r="E773" s="303" t="s">
        <v>588</v>
      </c>
      <c r="F773" s="305"/>
      <c r="G773" s="306">
        <v>1790</v>
      </c>
      <c r="H773" s="306">
        <v>1690</v>
      </c>
      <c r="I773" s="323">
        <f t="shared" si="29"/>
        <v>1608.7620000000002</v>
      </c>
      <c r="J773" s="241">
        <v>45014</v>
      </c>
      <c r="K773" s="200"/>
      <c r="L773" s="200"/>
      <c r="M773" s="200"/>
      <c r="N773" s="66"/>
      <c r="O773" s="295">
        <v>1517.7</v>
      </c>
      <c r="P773" s="89"/>
    </row>
    <row r="774" spans="1:16" ht="12.75" customHeight="1">
      <c r="A774" s="322">
        <f t="shared" si="30"/>
        <v>721</v>
      </c>
      <c r="B774" s="302" t="s">
        <v>627</v>
      </c>
      <c r="C774" s="303" t="s">
        <v>813</v>
      </c>
      <c r="D774" s="304" t="s">
        <v>598</v>
      </c>
      <c r="E774" s="303" t="s">
        <v>588</v>
      </c>
      <c r="F774" s="305"/>
      <c r="G774" s="306">
        <f t="shared" si="27"/>
        <v>1577.5032042</v>
      </c>
      <c r="H774" s="306">
        <f t="shared" si="28"/>
        <v>1474.30206</v>
      </c>
      <c r="I774" s="323">
        <f t="shared" si="29"/>
        <v>1404.0971999999999</v>
      </c>
      <c r="J774" s="241">
        <v>45014</v>
      </c>
      <c r="K774" s="200"/>
      <c r="L774" s="200"/>
      <c r="M774" s="200"/>
      <c r="N774" s="66"/>
      <c r="O774" s="295">
        <v>1324.62</v>
      </c>
      <c r="P774" s="89"/>
    </row>
    <row r="775" spans="1:16" ht="12.75" customHeight="1">
      <c r="A775" s="322">
        <f t="shared" si="30"/>
        <v>722</v>
      </c>
      <c r="B775" s="302" t="s">
        <v>628</v>
      </c>
      <c r="C775" s="303" t="s">
        <v>813</v>
      </c>
      <c r="D775" s="304" t="s">
        <v>598</v>
      </c>
      <c r="E775" s="303" t="s">
        <v>588</v>
      </c>
      <c r="F775" s="305"/>
      <c r="G775" s="306">
        <v>2105</v>
      </c>
      <c r="H775" s="306">
        <v>1965</v>
      </c>
      <c r="I775" s="323">
        <f t="shared" si="29"/>
        <v>1872.1296000000002</v>
      </c>
      <c r="J775" s="241">
        <v>45014</v>
      </c>
      <c r="K775" s="200"/>
      <c r="L775" s="200"/>
      <c r="M775" s="200"/>
      <c r="N775" s="66"/>
      <c r="O775" s="295">
        <v>1766.16</v>
      </c>
      <c r="P775" s="89"/>
    </row>
    <row r="776" spans="1:16" ht="12.75" customHeight="1">
      <c r="A776" s="322">
        <f t="shared" si="30"/>
        <v>723</v>
      </c>
      <c r="B776" s="302" t="s">
        <v>629</v>
      </c>
      <c r="C776" s="303" t="s">
        <v>813</v>
      </c>
      <c r="D776" s="304" t="s">
        <v>598</v>
      </c>
      <c r="E776" s="303" t="s">
        <v>588</v>
      </c>
      <c r="F776" s="305"/>
      <c r="G776" s="306">
        <f t="shared" si="27"/>
        <v>330.04879740000001</v>
      </c>
      <c r="H776" s="306">
        <f t="shared" si="28"/>
        <v>308.45681999999999</v>
      </c>
      <c r="I776" s="323">
        <f t="shared" si="29"/>
        <v>293.76839999999999</v>
      </c>
      <c r="J776" s="241">
        <v>45014</v>
      </c>
      <c r="K776" s="200"/>
      <c r="L776" s="200"/>
      <c r="M776" s="200"/>
      <c r="N776" s="66"/>
      <c r="O776" s="294">
        <v>277.14</v>
      </c>
      <c r="P776" s="89"/>
    </row>
    <row r="777" spans="1:16" ht="12.75" customHeight="1">
      <c r="A777" s="322">
        <f t="shared" si="30"/>
        <v>724</v>
      </c>
      <c r="B777" s="302" t="s">
        <v>630</v>
      </c>
      <c r="C777" s="303" t="s">
        <v>813</v>
      </c>
      <c r="D777" s="304" t="s">
        <v>598</v>
      </c>
      <c r="E777" s="303" t="s">
        <v>588</v>
      </c>
      <c r="F777" s="305"/>
      <c r="G777" s="306">
        <v>395</v>
      </c>
      <c r="H777" s="306">
        <f t="shared" si="28"/>
        <v>366.02118000000007</v>
      </c>
      <c r="I777" s="323">
        <f t="shared" si="29"/>
        <v>348.59160000000003</v>
      </c>
      <c r="J777" s="241">
        <v>45014</v>
      </c>
      <c r="K777" s="200"/>
      <c r="L777" s="200"/>
      <c r="M777" s="200"/>
      <c r="N777" s="66"/>
      <c r="O777" s="294">
        <v>328.86</v>
      </c>
      <c r="P777" s="89"/>
    </row>
    <row r="778" spans="1:16" ht="12.75" customHeight="1">
      <c r="A778" s="322">
        <f t="shared" si="30"/>
        <v>725</v>
      </c>
      <c r="B778" s="302" t="s">
        <v>631</v>
      </c>
      <c r="C778" s="303" t="s">
        <v>813</v>
      </c>
      <c r="D778" s="304" t="s">
        <v>598</v>
      </c>
      <c r="E778" s="303" t="s">
        <v>588</v>
      </c>
      <c r="F778" s="305"/>
      <c r="G778" s="306">
        <f t="shared" si="27"/>
        <v>460.23907860000008</v>
      </c>
      <c r="H778" s="306">
        <f t="shared" si="28"/>
        <v>430.12998000000005</v>
      </c>
      <c r="I778" s="323">
        <f t="shared" si="29"/>
        <v>409.64760000000001</v>
      </c>
      <c r="J778" s="241">
        <v>45014</v>
      </c>
      <c r="K778" s="200"/>
      <c r="L778" s="200"/>
      <c r="M778" s="200"/>
      <c r="N778" s="66"/>
      <c r="O778" s="294">
        <v>386.46</v>
      </c>
      <c r="P778" s="89"/>
    </row>
    <row r="779" spans="1:16" ht="12.75" customHeight="1">
      <c r="A779" s="322">
        <f t="shared" si="30"/>
        <v>726</v>
      </c>
      <c r="B779" s="302" t="s">
        <v>632</v>
      </c>
      <c r="C779" s="303" t="s">
        <v>813</v>
      </c>
      <c r="D779" s="304" t="s">
        <v>598</v>
      </c>
      <c r="E779" s="303" t="s">
        <v>588</v>
      </c>
      <c r="F779" s="305"/>
      <c r="G779" s="306">
        <f t="shared" si="27"/>
        <v>199.92997080000001</v>
      </c>
      <c r="H779" s="306">
        <f t="shared" si="28"/>
        <v>186.85043999999999</v>
      </c>
      <c r="I779" s="323">
        <f t="shared" si="29"/>
        <v>177.9528</v>
      </c>
      <c r="J779" s="241">
        <v>45014</v>
      </c>
      <c r="K779" s="200"/>
      <c r="L779" s="200"/>
      <c r="M779" s="200"/>
      <c r="N779" s="66"/>
      <c r="O779" s="294">
        <v>167.88</v>
      </c>
      <c r="P779" s="89"/>
    </row>
    <row r="780" spans="1:16" ht="12.75" customHeight="1">
      <c r="A780" s="322">
        <f t="shared" si="30"/>
        <v>727</v>
      </c>
      <c r="B780" s="302" t="s">
        <v>633</v>
      </c>
      <c r="C780" s="303" t="s">
        <v>813</v>
      </c>
      <c r="D780" s="304" t="s">
        <v>598</v>
      </c>
      <c r="E780" s="303" t="s">
        <v>588</v>
      </c>
      <c r="F780" s="305"/>
      <c r="G780" s="306">
        <f t="shared" si="27"/>
        <v>283.38894360000006</v>
      </c>
      <c r="H780" s="306">
        <f t="shared" si="28"/>
        <v>264.84948000000003</v>
      </c>
      <c r="I780" s="323">
        <f t="shared" si="29"/>
        <v>252.23760000000001</v>
      </c>
      <c r="J780" s="241">
        <v>45014</v>
      </c>
      <c r="K780" s="200"/>
      <c r="L780" s="200"/>
      <c r="M780" s="200"/>
      <c r="N780" s="66"/>
      <c r="O780" s="294">
        <v>237.96</v>
      </c>
      <c r="P780" s="89"/>
    </row>
    <row r="781" spans="1:16" ht="12.75" customHeight="1">
      <c r="A781" s="322">
        <f t="shared" si="30"/>
        <v>728</v>
      </c>
      <c r="B781" s="302" t="s">
        <v>634</v>
      </c>
      <c r="C781" s="303" t="s">
        <v>813</v>
      </c>
      <c r="D781" s="304" t="s">
        <v>598</v>
      </c>
      <c r="E781" s="303" t="s">
        <v>588</v>
      </c>
      <c r="F781" s="305"/>
      <c r="G781" s="306">
        <f t="shared" si="27"/>
        <v>377.85192480000006</v>
      </c>
      <c r="H781" s="306">
        <f t="shared" si="28"/>
        <v>353.13264000000004</v>
      </c>
      <c r="I781" s="323">
        <f t="shared" si="29"/>
        <v>336.3168</v>
      </c>
      <c r="J781" s="241">
        <v>45014</v>
      </c>
      <c r="K781" s="200"/>
      <c r="L781" s="200"/>
      <c r="M781" s="200"/>
      <c r="N781" s="66"/>
      <c r="O781" s="294">
        <v>317.27999999999997</v>
      </c>
      <c r="P781" s="89"/>
    </row>
    <row r="782" spans="1:16" ht="12.75" customHeight="1">
      <c r="A782" s="322">
        <f t="shared" si="30"/>
        <v>729</v>
      </c>
      <c r="B782" s="302" t="s">
        <v>635</v>
      </c>
      <c r="C782" s="303" t="s">
        <v>813</v>
      </c>
      <c r="D782" s="304" t="s">
        <v>598</v>
      </c>
      <c r="E782" s="303" t="s">
        <v>588</v>
      </c>
      <c r="F782" s="305"/>
      <c r="G782" s="306">
        <f t="shared" si="27"/>
        <v>351.84245040000002</v>
      </c>
      <c r="H782" s="306">
        <f t="shared" si="28"/>
        <v>328.82472000000001</v>
      </c>
      <c r="I782" s="323">
        <f t="shared" si="29"/>
        <v>313.16640000000001</v>
      </c>
      <c r="J782" s="241">
        <v>45014</v>
      </c>
      <c r="K782" s="200"/>
      <c r="L782" s="200"/>
      <c r="M782" s="200"/>
      <c r="N782" s="66"/>
      <c r="O782" s="294">
        <v>295.44</v>
      </c>
      <c r="P782" s="89"/>
    </row>
    <row r="783" spans="1:16" ht="12.75" customHeight="1">
      <c r="A783" s="322">
        <f t="shared" si="30"/>
        <v>730</v>
      </c>
      <c r="B783" s="302" t="s">
        <v>636</v>
      </c>
      <c r="C783" s="303" t="s">
        <v>813</v>
      </c>
      <c r="D783" s="304" t="s">
        <v>598</v>
      </c>
      <c r="E783" s="303" t="s">
        <v>588</v>
      </c>
      <c r="F783" s="305"/>
      <c r="G783" s="306">
        <f t="shared" si="27"/>
        <v>469.17090360000003</v>
      </c>
      <c r="H783" s="306">
        <f t="shared" si="28"/>
        <v>438.47748000000001</v>
      </c>
      <c r="I783" s="323">
        <f t="shared" si="29"/>
        <v>417.5976</v>
      </c>
      <c r="J783" s="241">
        <v>45014</v>
      </c>
      <c r="K783" s="200"/>
      <c r="L783" s="200"/>
      <c r="M783" s="200"/>
      <c r="N783" s="66"/>
      <c r="O783" s="294">
        <v>393.96</v>
      </c>
      <c r="P783" s="89"/>
    </row>
    <row r="784" spans="1:16" ht="12.75" customHeight="1">
      <c r="A784" s="322">
        <f t="shared" si="30"/>
        <v>731</v>
      </c>
      <c r="B784" s="302" t="s">
        <v>637</v>
      </c>
      <c r="C784" s="303" t="s">
        <v>813</v>
      </c>
      <c r="D784" s="304" t="s">
        <v>598</v>
      </c>
      <c r="E784" s="303" t="s">
        <v>588</v>
      </c>
      <c r="F784" s="305"/>
      <c r="G784" s="306">
        <f t="shared" si="27"/>
        <v>412.15013280000005</v>
      </c>
      <c r="H784" s="306">
        <f t="shared" si="28"/>
        <v>385.18704000000002</v>
      </c>
      <c r="I784" s="323">
        <f t="shared" si="29"/>
        <v>366.84480000000002</v>
      </c>
      <c r="J784" s="241">
        <v>45014</v>
      </c>
      <c r="K784" s="200"/>
      <c r="L784" s="200"/>
      <c r="M784" s="200"/>
      <c r="N784" s="66"/>
      <c r="O784" s="294">
        <v>346.08</v>
      </c>
      <c r="P784" s="89"/>
    </row>
    <row r="785" spans="1:16" ht="12.75" customHeight="1">
      <c r="A785" s="322">
        <f t="shared" si="30"/>
        <v>732</v>
      </c>
      <c r="B785" s="302" t="s">
        <v>638</v>
      </c>
      <c r="C785" s="303" t="s">
        <v>813</v>
      </c>
      <c r="D785" s="304" t="s">
        <v>598</v>
      </c>
      <c r="E785" s="303" t="s">
        <v>588</v>
      </c>
      <c r="F785" s="305"/>
      <c r="G785" s="306">
        <f t="shared" si="27"/>
        <v>549.55732860000012</v>
      </c>
      <c r="H785" s="306">
        <f t="shared" si="28"/>
        <v>513.60498000000007</v>
      </c>
      <c r="I785" s="323">
        <f t="shared" si="29"/>
        <v>489.14760000000001</v>
      </c>
      <c r="J785" s="241">
        <v>45014</v>
      </c>
      <c r="K785" s="200"/>
      <c r="L785" s="200"/>
      <c r="M785" s="200"/>
      <c r="N785" s="66"/>
      <c r="O785" s="294">
        <v>461.46</v>
      </c>
      <c r="P785" s="89"/>
    </row>
    <row r="786" spans="1:16" ht="12.75" customHeight="1">
      <c r="A786" s="322">
        <f>A785+1</f>
        <v>733</v>
      </c>
      <c r="B786" s="302" t="s">
        <v>639</v>
      </c>
      <c r="C786" s="303" t="s">
        <v>813</v>
      </c>
      <c r="D786" s="304" t="s">
        <v>598</v>
      </c>
      <c r="E786" s="303" t="s">
        <v>588</v>
      </c>
      <c r="F786" s="305"/>
      <c r="G786" s="306">
        <f t="shared" si="27"/>
        <v>490.75019280000004</v>
      </c>
      <c r="H786" s="306">
        <f t="shared" si="28"/>
        <v>458.64503999999999</v>
      </c>
      <c r="I786" s="323">
        <f t="shared" si="29"/>
        <v>436.8048</v>
      </c>
      <c r="J786" s="241">
        <v>45014</v>
      </c>
      <c r="K786" s="200"/>
      <c r="L786" s="200"/>
      <c r="M786" s="200"/>
      <c r="N786" s="66"/>
      <c r="O786" s="294">
        <v>412.08</v>
      </c>
      <c r="P786" s="89"/>
    </row>
    <row r="787" spans="1:16" ht="12.75" customHeight="1">
      <c r="A787" s="322">
        <f t="shared" si="30"/>
        <v>734</v>
      </c>
      <c r="B787" s="302" t="s">
        <v>640</v>
      </c>
      <c r="C787" s="303" t="s">
        <v>813</v>
      </c>
      <c r="D787" s="304" t="s">
        <v>598</v>
      </c>
      <c r="E787" s="303" t="s">
        <v>588</v>
      </c>
      <c r="F787" s="305"/>
      <c r="G787" s="306">
        <f t="shared" si="27"/>
        <v>654.38122680000004</v>
      </c>
      <c r="H787" s="306">
        <f t="shared" si="28"/>
        <v>611.57123999999999</v>
      </c>
      <c r="I787" s="323">
        <f t="shared" si="29"/>
        <v>582.44880000000001</v>
      </c>
      <c r="J787" s="241">
        <v>45014</v>
      </c>
      <c r="K787" s="200"/>
      <c r="L787" s="200"/>
      <c r="M787" s="200"/>
      <c r="N787" s="66"/>
      <c r="O787" s="294">
        <v>549.48</v>
      </c>
      <c r="P787" s="89"/>
    </row>
    <row r="788" spans="1:16" ht="12.75" customHeight="1">
      <c r="A788" s="322">
        <f t="shared" si="30"/>
        <v>735</v>
      </c>
      <c r="B788" s="302" t="s">
        <v>641</v>
      </c>
      <c r="C788" s="303" t="s">
        <v>813</v>
      </c>
      <c r="D788" s="304" t="s">
        <v>598</v>
      </c>
      <c r="E788" s="303" t="s">
        <v>588</v>
      </c>
      <c r="F788" s="305"/>
      <c r="G788" s="306">
        <v>12</v>
      </c>
      <c r="H788" s="306">
        <v>10</v>
      </c>
      <c r="I788" s="323">
        <f t="shared" si="29"/>
        <v>8.0136000000000003</v>
      </c>
      <c r="J788" s="241">
        <v>45014</v>
      </c>
      <c r="K788" s="200"/>
      <c r="L788" s="200"/>
      <c r="M788" s="200"/>
      <c r="N788" s="66"/>
      <c r="O788" s="294">
        <v>7.56</v>
      </c>
      <c r="P788" s="89"/>
    </row>
    <row r="789" spans="1:16" ht="12.75" customHeight="1">
      <c r="A789" s="322">
        <f t="shared" si="30"/>
        <v>736</v>
      </c>
      <c r="B789" s="302" t="s">
        <v>642</v>
      </c>
      <c r="C789" s="303" t="s">
        <v>813</v>
      </c>
      <c r="D789" s="304" t="s">
        <v>598</v>
      </c>
      <c r="E789" s="303" t="s">
        <v>588</v>
      </c>
      <c r="F789" s="305"/>
      <c r="G789" s="306">
        <f t="shared" si="27"/>
        <v>37.450000000000003</v>
      </c>
      <c r="H789" s="306">
        <v>35</v>
      </c>
      <c r="I789" s="323">
        <f t="shared" si="29"/>
        <v>31.1004</v>
      </c>
      <c r="J789" s="241">
        <v>45014</v>
      </c>
      <c r="K789" s="200"/>
      <c r="L789" s="200"/>
      <c r="M789" s="200"/>
      <c r="N789" s="66"/>
      <c r="O789" s="294">
        <v>29.34</v>
      </c>
      <c r="P789" s="89"/>
    </row>
    <row r="790" spans="1:16" ht="12.75" customHeight="1">
      <c r="A790" s="322">
        <f t="shared" si="30"/>
        <v>737</v>
      </c>
      <c r="B790" s="302" t="s">
        <v>643</v>
      </c>
      <c r="C790" s="303" t="s">
        <v>813</v>
      </c>
      <c r="D790" s="304" t="s">
        <v>598</v>
      </c>
      <c r="E790" s="303" t="s">
        <v>588</v>
      </c>
      <c r="F790" s="305"/>
      <c r="G790" s="306">
        <f t="shared" si="27"/>
        <v>17.720740800000002</v>
      </c>
      <c r="H790" s="306">
        <f t="shared" si="28"/>
        <v>16.561440000000001</v>
      </c>
      <c r="I790" s="323">
        <f t="shared" si="29"/>
        <v>15.772800000000002</v>
      </c>
      <c r="J790" s="241">
        <v>45014</v>
      </c>
      <c r="K790" s="200"/>
      <c r="L790" s="200"/>
      <c r="M790" s="200"/>
      <c r="N790" s="66"/>
      <c r="O790" s="294">
        <v>14.88</v>
      </c>
      <c r="P790" s="89"/>
    </row>
    <row r="791" spans="1:16" ht="12.75" customHeight="1">
      <c r="A791" s="322">
        <f t="shared" si="30"/>
        <v>738</v>
      </c>
      <c r="B791" s="302" t="s">
        <v>644</v>
      </c>
      <c r="C791" s="303" t="s">
        <v>813</v>
      </c>
      <c r="D791" s="304" t="s">
        <v>598</v>
      </c>
      <c r="E791" s="303" t="s">
        <v>588</v>
      </c>
      <c r="F791" s="305"/>
      <c r="G791" s="306">
        <f t="shared" si="27"/>
        <v>26.223838200000003</v>
      </c>
      <c r="H791" s="306">
        <f t="shared" si="28"/>
        <v>24.50826</v>
      </c>
      <c r="I791" s="323">
        <f t="shared" si="29"/>
        <v>23.341200000000001</v>
      </c>
      <c r="J791" s="241">
        <v>45014</v>
      </c>
      <c r="K791" s="200"/>
      <c r="L791" s="200"/>
      <c r="M791" s="200"/>
      <c r="N791" s="66"/>
      <c r="O791" s="294">
        <v>22.02</v>
      </c>
      <c r="P791" s="89"/>
    </row>
    <row r="792" spans="1:16" ht="12.75" customHeight="1">
      <c r="A792" s="322">
        <f t="shared" si="30"/>
        <v>739</v>
      </c>
      <c r="B792" s="302" t="s">
        <v>645</v>
      </c>
      <c r="C792" s="303" t="s">
        <v>813</v>
      </c>
      <c r="D792" s="304" t="s">
        <v>598</v>
      </c>
      <c r="E792" s="303" t="s">
        <v>588</v>
      </c>
      <c r="F792" s="305"/>
      <c r="G792" s="306">
        <f t="shared" si="27"/>
        <v>13.719283200000001</v>
      </c>
      <c r="H792" s="306">
        <f t="shared" si="28"/>
        <v>12.821760000000001</v>
      </c>
      <c r="I792" s="323">
        <f t="shared" si="29"/>
        <v>12.2112</v>
      </c>
      <c r="J792" s="241">
        <v>45014</v>
      </c>
      <c r="K792" s="200"/>
      <c r="L792" s="200"/>
      <c r="M792" s="200"/>
      <c r="N792" s="66"/>
      <c r="O792" s="294">
        <v>11.52</v>
      </c>
      <c r="P792" s="89"/>
    </row>
    <row r="793" spans="1:16" ht="12.75" customHeight="1">
      <c r="A793" s="322">
        <f t="shared" si="30"/>
        <v>740</v>
      </c>
      <c r="B793" s="302" t="s">
        <v>646</v>
      </c>
      <c r="C793" s="303" t="s">
        <v>813</v>
      </c>
      <c r="D793" s="304" t="s">
        <v>598</v>
      </c>
      <c r="E793" s="303" t="s">
        <v>588</v>
      </c>
      <c r="F793" s="305"/>
      <c r="G793" s="306">
        <f>H793*1.07</f>
        <v>103.18044240000002</v>
      </c>
      <c r="H793" s="306">
        <f t="shared" ref="H793:H853" si="32">I793*1.05</f>
        <v>96.430320000000009</v>
      </c>
      <c r="I793" s="323">
        <f>O793*1.06</f>
        <v>91.838400000000007</v>
      </c>
      <c r="J793" s="241">
        <v>45014</v>
      </c>
      <c r="K793" s="200"/>
      <c r="L793" s="200"/>
      <c r="M793" s="200"/>
      <c r="N793" s="66"/>
      <c r="O793" s="294">
        <v>86.64</v>
      </c>
      <c r="P793" s="89"/>
    </row>
    <row r="794" spans="1:16" ht="12.75" customHeight="1">
      <c r="A794" s="322">
        <f t="shared" ref="A794:A817" si="33">A793+1</f>
        <v>741</v>
      </c>
      <c r="B794" s="302" t="s">
        <v>647</v>
      </c>
      <c r="C794" s="303" t="s">
        <v>813</v>
      </c>
      <c r="D794" s="304" t="s">
        <v>598</v>
      </c>
      <c r="E794" s="303" t="s">
        <v>588</v>
      </c>
      <c r="F794" s="305"/>
      <c r="G794" s="306">
        <f>H794*1.07</f>
        <v>40.943485800000012</v>
      </c>
      <c r="H794" s="306">
        <f t="shared" si="32"/>
        <v>38.26494000000001</v>
      </c>
      <c r="I794" s="323">
        <f>O794*1.06</f>
        <v>36.442800000000005</v>
      </c>
      <c r="J794" s="241">
        <v>45014</v>
      </c>
      <c r="K794" s="200"/>
      <c r="L794" s="200"/>
      <c r="M794" s="200"/>
      <c r="N794" s="66"/>
      <c r="O794" s="294">
        <v>34.380000000000003</v>
      </c>
      <c r="P794" s="89"/>
    </row>
    <row r="795" spans="1:16" ht="12.75" customHeight="1">
      <c r="A795" s="322">
        <f t="shared" si="33"/>
        <v>742</v>
      </c>
      <c r="B795" s="302" t="s">
        <v>648</v>
      </c>
      <c r="C795" s="303" t="s">
        <v>813</v>
      </c>
      <c r="D795" s="304" t="s">
        <v>598</v>
      </c>
      <c r="E795" s="303" t="s">
        <v>588</v>
      </c>
      <c r="F795" s="305"/>
      <c r="G795" s="306">
        <f>H795*1.07</f>
        <v>72.097691400000002</v>
      </c>
      <c r="H795" s="306">
        <f t="shared" si="32"/>
        <v>67.381019999999992</v>
      </c>
      <c r="I795" s="323">
        <f>O795*1.06</f>
        <v>64.172399999999996</v>
      </c>
      <c r="J795" s="241">
        <v>45014</v>
      </c>
      <c r="K795" s="200"/>
      <c r="L795" s="200"/>
      <c r="M795" s="200"/>
      <c r="N795" s="66"/>
      <c r="O795" s="294">
        <v>60.54</v>
      </c>
      <c r="P795" s="89"/>
    </row>
    <row r="796" spans="1:16" ht="12.75" customHeight="1">
      <c r="A796" s="322">
        <f t="shared" si="33"/>
        <v>743</v>
      </c>
      <c r="B796" s="302" t="s">
        <v>649</v>
      </c>
      <c r="C796" s="303" t="s">
        <v>813</v>
      </c>
      <c r="D796" s="304" t="s">
        <v>598</v>
      </c>
      <c r="E796" s="303" t="s">
        <v>588</v>
      </c>
      <c r="F796" s="305"/>
      <c r="G796" s="306">
        <f>H796*1.07</f>
        <v>86.245702200000025</v>
      </c>
      <c r="H796" s="306">
        <f t="shared" si="32"/>
        <v>80.603460000000013</v>
      </c>
      <c r="I796" s="323">
        <f>O796*1.06</f>
        <v>76.765200000000007</v>
      </c>
      <c r="J796" s="241">
        <v>45014</v>
      </c>
      <c r="K796" s="200"/>
      <c r="L796" s="200"/>
      <c r="M796" s="200"/>
      <c r="N796" s="66"/>
      <c r="O796" s="294">
        <v>72.42</v>
      </c>
      <c r="P796" s="89"/>
    </row>
    <row r="797" spans="1:16" ht="12.75" customHeight="1">
      <c r="A797" s="322">
        <f t="shared" si="33"/>
        <v>744</v>
      </c>
      <c r="B797" s="302" t="s">
        <v>650</v>
      </c>
      <c r="C797" s="303" t="s">
        <v>813</v>
      </c>
      <c r="D797" s="304" t="s">
        <v>598</v>
      </c>
      <c r="E797" s="303" t="s">
        <v>588</v>
      </c>
      <c r="F797" s="305"/>
      <c r="G797" s="306">
        <v>12</v>
      </c>
      <c r="H797" s="306">
        <v>10</v>
      </c>
      <c r="I797" s="323">
        <f t="shared" ref="I797:I818" si="34">O797*1.06</f>
        <v>8.9676000000000009</v>
      </c>
      <c r="J797" s="241">
        <v>45014</v>
      </c>
      <c r="K797" s="200"/>
      <c r="L797" s="200"/>
      <c r="M797" s="200"/>
      <c r="N797" s="66"/>
      <c r="O797" s="294">
        <v>8.4600000000000009</v>
      </c>
      <c r="P797" s="89"/>
    </row>
    <row r="798" spans="1:16" ht="12.75" customHeight="1">
      <c r="A798" s="322">
        <f t="shared" si="33"/>
        <v>745</v>
      </c>
      <c r="B798" s="302" t="s">
        <v>651</v>
      </c>
      <c r="C798" s="303" t="s">
        <v>813</v>
      </c>
      <c r="D798" s="304" t="s">
        <v>598</v>
      </c>
      <c r="E798" s="303" t="s">
        <v>588</v>
      </c>
      <c r="F798" s="305"/>
      <c r="G798" s="306">
        <f>H798*1.07</f>
        <v>1230.3053027999999</v>
      </c>
      <c r="H798" s="306">
        <f t="shared" si="32"/>
        <v>1149.8180399999999</v>
      </c>
      <c r="I798" s="323">
        <f t="shared" si="34"/>
        <v>1095.0647999999999</v>
      </c>
      <c r="J798" s="241">
        <v>45014</v>
      </c>
      <c r="K798" s="200"/>
      <c r="L798" s="200"/>
      <c r="M798" s="200"/>
      <c r="N798" s="66"/>
      <c r="O798" s="295">
        <v>1033.08</v>
      </c>
      <c r="P798" s="89"/>
    </row>
    <row r="799" spans="1:16" ht="12.75" customHeight="1">
      <c r="A799" s="322">
        <f t="shared" si="33"/>
        <v>746</v>
      </c>
      <c r="B799" s="302" t="s">
        <v>652</v>
      </c>
      <c r="C799" s="303" t="s">
        <v>813</v>
      </c>
      <c r="D799" s="304" t="s">
        <v>598</v>
      </c>
      <c r="E799" s="303" t="s">
        <v>588</v>
      </c>
      <c r="F799" s="305"/>
      <c r="G799" s="306">
        <f>H799*1.07</f>
        <v>562.13333820000014</v>
      </c>
      <c r="H799" s="306">
        <f t="shared" si="32"/>
        <v>525.35826000000009</v>
      </c>
      <c r="I799" s="323">
        <f t="shared" si="34"/>
        <v>500.34120000000001</v>
      </c>
      <c r="J799" s="241">
        <v>45014</v>
      </c>
      <c r="K799" s="200"/>
      <c r="L799" s="200"/>
      <c r="M799" s="200"/>
      <c r="N799" s="66"/>
      <c r="O799" s="294">
        <v>472.02</v>
      </c>
      <c r="P799" s="89"/>
    </row>
    <row r="800" spans="1:16" ht="12.75" customHeight="1">
      <c r="A800" s="320">
        <f t="shared" si="33"/>
        <v>747</v>
      </c>
      <c r="B800" s="201" t="s">
        <v>653</v>
      </c>
      <c r="C800" s="182" t="s">
        <v>813</v>
      </c>
      <c r="D800" s="149" t="s">
        <v>814</v>
      </c>
      <c r="E800" s="182" t="s">
        <v>654</v>
      </c>
      <c r="F800" s="150"/>
      <c r="G800" s="296">
        <v>7</v>
      </c>
      <c r="H800" s="296">
        <v>6</v>
      </c>
      <c r="I800" s="321">
        <f t="shared" si="34"/>
        <v>4.9607999999999999</v>
      </c>
      <c r="J800" s="241">
        <v>45014</v>
      </c>
      <c r="K800" s="200"/>
      <c r="L800" s="200"/>
      <c r="M800" s="200"/>
      <c r="N800" s="66"/>
      <c r="O800" s="294">
        <v>4.68</v>
      </c>
      <c r="P800" s="89"/>
    </row>
    <row r="801" spans="1:16" ht="12.75" customHeight="1">
      <c r="A801" s="320">
        <f t="shared" si="33"/>
        <v>748</v>
      </c>
      <c r="B801" s="201" t="s">
        <v>655</v>
      </c>
      <c r="C801" s="182" t="s">
        <v>813</v>
      </c>
      <c r="D801" s="149" t="s">
        <v>814</v>
      </c>
      <c r="E801" s="182" t="s">
        <v>654</v>
      </c>
      <c r="F801" s="150"/>
      <c r="G801" s="296">
        <f>H801*1.07</f>
        <v>7.2883692000000018</v>
      </c>
      <c r="H801" s="296">
        <f t="shared" si="32"/>
        <v>6.8115600000000009</v>
      </c>
      <c r="I801" s="321">
        <f t="shared" si="34"/>
        <v>6.4872000000000005</v>
      </c>
      <c r="J801" s="241">
        <v>45014</v>
      </c>
      <c r="K801" s="200"/>
      <c r="L801" s="200"/>
      <c r="M801" s="200"/>
      <c r="N801" s="66"/>
      <c r="O801" s="294">
        <v>6.12</v>
      </c>
      <c r="P801" s="89"/>
    </row>
    <row r="802" spans="1:16" ht="12.75" customHeight="1">
      <c r="A802" s="320">
        <f t="shared" si="33"/>
        <v>749</v>
      </c>
      <c r="B802" s="201" t="s">
        <v>656</v>
      </c>
      <c r="C802" s="182" t="s">
        <v>813</v>
      </c>
      <c r="D802" s="149" t="s">
        <v>814</v>
      </c>
      <c r="E802" s="182" t="s">
        <v>654</v>
      </c>
      <c r="F802" s="150"/>
      <c r="G802" s="296">
        <v>13</v>
      </c>
      <c r="H802" s="296">
        <v>11</v>
      </c>
      <c r="I802" s="321">
        <f t="shared" si="34"/>
        <v>9.9215999999999998</v>
      </c>
      <c r="J802" s="241">
        <v>45014</v>
      </c>
      <c r="K802" s="200"/>
      <c r="L802" s="200"/>
      <c r="M802" s="200"/>
      <c r="N802" s="66"/>
      <c r="O802" s="294">
        <v>9.36</v>
      </c>
      <c r="P802" s="89"/>
    </row>
    <row r="803" spans="1:16" ht="12.75" customHeight="1">
      <c r="A803" s="320">
        <f t="shared" si="33"/>
        <v>750</v>
      </c>
      <c r="B803" s="201" t="s">
        <v>657</v>
      </c>
      <c r="C803" s="182" t="s">
        <v>813</v>
      </c>
      <c r="D803" s="149" t="s">
        <v>814</v>
      </c>
      <c r="E803" s="182" t="s">
        <v>654</v>
      </c>
      <c r="F803" s="150"/>
      <c r="G803" s="296">
        <v>150</v>
      </c>
      <c r="H803" s="296">
        <f t="shared" si="32"/>
        <v>138.10104000000001</v>
      </c>
      <c r="I803" s="321">
        <f t="shared" si="34"/>
        <v>131.5248</v>
      </c>
      <c r="J803" s="241">
        <v>45014</v>
      </c>
      <c r="K803" s="200"/>
      <c r="L803" s="200"/>
      <c r="M803" s="200"/>
      <c r="N803" s="66"/>
      <c r="O803" s="294">
        <v>124.08</v>
      </c>
      <c r="P803" s="89"/>
    </row>
    <row r="804" spans="1:16" ht="12.75" customHeight="1">
      <c r="A804" s="320">
        <f t="shared" si="33"/>
        <v>751</v>
      </c>
      <c r="B804" s="201" t="s">
        <v>658</v>
      </c>
      <c r="C804" s="182" t="s">
        <v>813</v>
      </c>
      <c r="D804" s="149" t="s">
        <v>814</v>
      </c>
      <c r="E804" s="182" t="s">
        <v>654</v>
      </c>
      <c r="F804" s="150"/>
      <c r="G804" s="296">
        <v>165</v>
      </c>
      <c r="H804" s="296">
        <f t="shared" si="32"/>
        <v>151.65737999999999</v>
      </c>
      <c r="I804" s="321">
        <f t="shared" si="34"/>
        <v>144.43559999999999</v>
      </c>
      <c r="J804" s="241">
        <v>45014</v>
      </c>
      <c r="K804" s="200"/>
      <c r="L804" s="200"/>
      <c r="M804" s="200"/>
      <c r="N804" s="66"/>
      <c r="O804" s="294">
        <v>136.26</v>
      </c>
      <c r="P804" s="89"/>
    </row>
    <row r="805" spans="1:16" ht="12.75" customHeight="1">
      <c r="A805" s="320">
        <f t="shared" si="33"/>
        <v>752</v>
      </c>
      <c r="B805" s="201" t="s">
        <v>659</v>
      </c>
      <c r="C805" s="182" t="s">
        <v>813</v>
      </c>
      <c r="D805" s="149" t="s">
        <v>814</v>
      </c>
      <c r="E805" s="182" t="s">
        <v>654</v>
      </c>
      <c r="F805" s="150"/>
      <c r="G805" s="296">
        <f>H805*1.07</f>
        <v>174.8494062</v>
      </c>
      <c r="H805" s="296">
        <f t="shared" si="32"/>
        <v>163.41066000000001</v>
      </c>
      <c r="I805" s="321">
        <f t="shared" si="34"/>
        <v>155.6292</v>
      </c>
      <c r="J805" s="241">
        <v>45014</v>
      </c>
      <c r="K805" s="200"/>
      <c r="L805" s="200"/>
      <c r="M805" s="200"/>
      <c r="N805" s="66"/>
      <c r="O805" s="294">
        <v>146.82</v>
      </c>
      <c r="P805" s="89"/>
    </row>
    <row r="806" spans="1:16" ht="12.75" customHeight="1">
      <c r="A806" s="320">
        <f t="shared" si="33"/>
        <v>753</v>
      </c>
      <c r="B806" s="201" t="s">
        <v>660</v>
      </c>
      <c r="C806" s="182" t="s">
        <v>813</v>
      </c>
      <c r="D806" s="149" t="s">
        <v>814</v>
      </c>
      <c r="E806" s="182" t="s">
        <v>654</v>
      </c>
      <c r="F806" s="150"/>
      <c r="G806" s="296">
        <v>210</v>
      </c>
      <c r="H806" s="296">
        <f t="shared" si="32"/>
        <v>193.39488</v>
      </c>
      <c r="I806" s="321">
        <f t="shared" si="34"/>
        <v>184.18559999999999</v>
      </c>
      <c r="J806" s="241">
        <v>45014</v>
      </c>
      <c r="K806" s="200"/>
      <c r="L806" s="200"/>
      <c r="M806" s="200"/>
      <c r="N806" s="66"/>
      <c r="O806" s="294">
        <v>173.76</v>
      </c>
      <c r="P806" s="89"/>
    </row>
    <row r="807" spans="1:16" ht="12.75" customHeight="1">
      <c r="A807" s="320">
        <f t="shared" si="33"/>
        <v>754</v>
      </c>
      <c r="B807" s="201" t="s">
        <v>661</v>
      </c>
      <c r="C807" s="182" t="s">
        <v>813</v>
      </c>
      <c r="D807" s="149" t="s">
        <v>814</v>
      </c>
      <c r="E807" s="182" t="s">
        <v>654</v>
      </c>
      <c r="F807" s="150"/>
      <c r="G807" s="296">
        <v>180</v>
      </c>
      <c r="H807" s="296">
        <f t="shared" si="32"/>
        <v>166.21542000000002</v>
      </c>
      <c r="I807" s="321">
        <f t="shared" si="34"/>
        <v>158.30040000000002</v>
      </c>
      <c r="J807" s="241">
        <v>45014</v>
      </c>
      <c r="K807" s="200"/>
      <c r="L807" s="200"/>
      <c r="M807" s="200"/>
      <c r="N807" s="66"/>
      <c r="O807" s="294">
        <v>149.34</v>
      </c>
      <c r="P807" s="89"/>
    </row>
    <row r="808" spans="1:16" ht="12.75" customHeight="1">
      <c r="A808" s="320">
        <f t="shared" si="33"/>
        <v>755</v>
      </c>
      <c r="B808" s="201" t="s">
        <v>662</v>
      </c>
      <c r="C808" s="182" t="s">
        <v>813</v>
      </c>
      <c r="D808" s="149" t="s">
        <v>814</v>
      </c>
      <c r="E808" s="182" t="s">
        <v>654</v>
      </c>
      <c r="F808" s="150"/>
      <c r="G808" s="296">
        <v>200</v>
      </c>
      <c r="H808" s="296">
        <f t="shared" si="32"/>
        <v>183.64500000000001</v>
      </c>
      <c r="I808" s="321">
        <f t="shared" si="34"/>
        <v>174.9</v>
      </c>
      <c r="J808" s="241">
        <v>45014</v>
      </c>
      <c r="K808" s="200"/>
      <c r="L808" s="200"/>
      <c r="M808" s="200"/>
      <c r="N808" s="66"/>
      <c r="O808" s="294">
        <v>165</v>
      </c>
      <c r="P808" s="89"/>
    </row>
    <row r="809" spans="1:16" ht="12.75" customHeight="1">
      <c r="A809" s="320">
        <f t="shared" si="33"/>
        <v>756</v>
      </c>
      <c r="B809" s="201" t="s">
        <v>663</v>
      </c>
      <c r="C809" s="182" t="s">
        <v>813</v>
      </c>
      <c r="D809" s="149" t="s">
        <v>814</v>
      </c>
      <c r="E809" s="182" t="s">
        <v>654</v>
      </c>
      <c r="F809" s="150"/>
      <c r="G809" s="296">
        <v>210</v>
      </c>
      <c r="H809" s="296">
        <f t="shared" si="32"/>
        <v>197.60202000000001</v>
      </c>
      <c r="I809" s="321">
        <f t="shared" si="34"/>
        <v>188.19239999999999</v>
      </c>
      <c r="J809" s="241">
        <v>45014</v>
      </c>
      <c r="K809" s="200"/>
      <c r="L809" s="200"/>
      <c r="M809" s="200"/>
      <c r="N809" s="66"/>
      <c r="O809" s="294">
        <v>177.54</v>
      </c>
      <c r="P809" s="89"/>
    </row>
    <row r="810" spans="1:16" ht="12.75" customHeight="1">
      <c r="A810" s="320">
        <f t="shared" si="33"/>
        <v>757</v>
      </c>
      <c r="B810" s="201" t="s">
        <v>664</v>
      </c>
      <c r="C810" s="182" t="s">
        <v>813</v>
      </c>
      <c r="D810" s="149" t="s">
        <v>814</v>
      </c>
      <c r="E810" s="182" t="s">
        <v>654</v>
      </c>
      <c r="F810" s="150"/>
      <c r="G810" s="296">
        <v>250</v>
      </c>
      <c r="H810" s="296">
        <f t="shared" si="32"/>
        <v>234.53136000000001</v>
      </c>
      <c r="I810" s="321">
        <f t="shared" si="34"/>
        <v>223.36320000000001</v>
      </c>
      <c r="J810" s="241">
        <v>45014</v>
      </c>
      <c r="K810" s="200"/>
      <c r="L810" s="200"/>
      <c r="M810" s="200"/>
      <c r="N810" s="66"/>
      <c r="O810" s="294">
        <v>210.72</v>
      </c>
      <c r="P810" s="89"/>
    </row>
    <row r="811" spans="1:16" ht="12.75" customHeight="1">
      <c r="A811" s="320">
        <f t="shared" si="33"/>
        <v>758</v>
      </c>
      <c r="B811" s="201" t="s">
        <v>665</v>
      </c>
      <c r="C811" s="182" t="s">
        <v>813</v>
      </c>
      <c r="D811" s="149" t="s">
        <v>814</v>
      </c>
      <c r="E811" s="182" t="s">
        <v>654</v>
      </c>
      <c r="F811" s="150"/>
      <c r="G811" s="296">
        <v>210</v>
      </c>
      <c r="H811" s="296">
        <f t="shared" si="32"/>
        <v>194.32980000000001</v>
      </c>
      <c r="I811" s="321">
        <f t="shared" si="34"/>
        <v>185.07599999999999</v>
      </c>
      <c r="J811" s="241">
        <v>45014</v>
      </c>
      <c r="K811" s="200"/>
      <c r="L811" s="200"/>
      <c r="M811" s="200"/>
      <c r="N811" s="66"/>
      <c r="O811" s="294">
        <v>174.6</v>
      </c>
      <c r="P811" s="89"/>
    </row>
    <row r="812" spans="1:16" ht="12.75" customHeight="1">
      <c r="A812" s="320">
        <f t="shared" si="33"/>
        <v>759</v>
      </c>
      <c r="B812" s="201" t="s">
        <v>666</v>
      </c>
      <c r="C812" s="182" t="s">
        <v>813</v>
      </c>
      <c r="D812" s="149" t="s">
        <v>814</v>
      </c>
      <c r="E812" s="182" t="s">
        <v>654</v>
      </c>
      <c r="F812" s="150"/>
      <c r="G812" s="296">
        <v>230</v>
      </c>
      <c r="H812" s="296">
        <f t="shared" si="32"/>
        <v>214.36380000000003</v>
      </c>
      <c r="I812" s="321">
        <f t="shared" si="34"/>
        <v>204.15600000000001</v>
      </c>
      <c r="J812" s="241">
        <v>45014</v>
      </c>
      <c r="K812" s="200"/>
      <c r="L812" s="200"/>
      <c r="M812" s="200"/>
      <c r="N812" s="66"/>
      <c r="O812" s="294">
        <v>192.6</v>
      </c>
      <c r="P812" s="89"/>
    </row>
    <row r="813" spans="1:16" ht="12.75" customHeight="1">
      <c r="A813" s="320">
        <f t="shared" si="33"/>
        <v>760</v>
      </c>
      <c r="B813" s="201" t="s">
        <v>667</v>
      </c>
      <c r="C813" s="182" t="s">
        <v>813</v>
      </c>
      <c r="D813" s="149" t="s">
        <v>814</v>
      </c>
      <c r="E813" s="182" t="s">
        <v>654</v>
      </c>
      <c r="F813" s="150"/>
      <c r="G813" s="296">
        <v>250</v>
      </c>
      <c r="H813" s="296">
        <f t="shared" si="32"/>
        <v>230.92524</v>
      </c>
      <c r="I813" s="321">
        <f t="shared" si="34"/>
        <v>219.9288</v>
      </c>
      <c r="J813" s="241">
        <v>45014</v>
      </c>
      <c r="K813" s="200"/>
      <c r="L813" s="200"/>
      <c r="M813" s="200"/>
      <c r="N813" s="66"/>
      <c r="O813" s="294">
        <v>207.48</v>
      </c>
      <c r="P813" s="89"/>
    </row>
    <row r="814" spans="1:16" ht="12.75" customHeight="1">
      <c r="A814" s="320">
        <f t="shared" si="33"/>
        <v>761</v>
      </c>
      <c r="B814" s="201" t="s">
        <v>668</v>
      </c>
      <c r="C814" s="182" t="s">
        <v>813</v>
      </c>
      <c r="D814" s="149" t="s">
        <v>814</v>
      </c>
      <c r="E814" s="182" t="s">
        <v>654</v>
      </c>
      <c r="F814" s="150"/>
      <c r="G814" s="296">
        <v>295</v>
      </c>
      <c r="H814" s="296">
        <f t="shared" si="32"/>
        <v>273.86478</v>
      </c>
      <c r="I814" s="321">
        <f t="shared" si="34"/>
        <v>260.8236</v>
      </c>
      <c r="J814" s="241">
        <v>45014</v>
      </c>
      <c r="K814" s="200"/>
      <c r="L814" s="200"/>
      <c r="M814" s="200"/>
      <c r="N814" s="66"/>
      <c r="O814" s="294">
        <v>246.06</v>
      </c>
      <c r="P814" s="89"/>
    </row>
    <row r="815" spans="1:16" ht="12.75" customHeight="1">
      <c r="A815" s="320">
        <f t="shared" si="33"/>
        <v>762</v>
      </c>
      <c r="B815" s="201" t="s">
        <v>669</v>
      </c>
      <c r="C815" s="182" t="s">
        <v>813</v>
      </c>
      <c r="D815" s="149" t="s">
        <v>814</v>
      </c>
      <c r="E815" s="182" t="s">
        <v>654</v>
      </c>
      <c r="F815" s="150"/>
      <c r="G815" s="296">
        <v>90</v>
      </c>
      <c r="H815" s="296">
        <f t="shared" si="32"/>
        <v>82.940760000000012</v>
      </c>
      <c r="I815" s="321">
        <f t="shared" si="34"/>
        <v>78.991200000000006</v>
      </c>
      <c r="J815" s="241">
        <v>45014</v>
      </c>
      <c r="K815" s="200"/>
      <c r="L815" s="200"/>
      <c r="M815" s="200"/>
      <c r="N815" s="66"/>
      <c r="O815" s="294">
        <v>74.52</v>
      </c>
      <c r="P815" s="89"/>
    </row>
    <row r="816" spans="1:16" ht="12.75" customHeight="1">
      <c r="A816" s="320">
        <f>A815+1</f>
        <v>763</v>
      </c>
      <c r="B816" s="201" t="s">
        <v>670</v>
      </c>
      <c r="C816" s="182" t="s">
        <v>813</v>
      </c>
      <c r="D816" s="149" t="s">
        <v>814</v>
      </c>
      <c r="E816" s="182" t="s">
        <v>654</v>
      </c>
      <c r="F816" s="150"/>
      <c r="G816" s="296">
        <v>100</v>
      </c>
      <c r="H816" s="296">
        <f t="shared" si="32"/>
        <v>92.690640000000016</v>
      </c>
      <c r="I816" s="321">
        <f t="shared" si="34"/>
        <v>88.276800000000009</v>
      </c>
      <c r="J816" s="241">
        <v>45014</v>
      </c>
      <c r="K816" s="200"/>
      <c r="L816" s="200"/>
      <c r="M816" s="200"/>
      <c r="N816" s="66"/>
      <c r="O816" s="294">
        <v>83.28</v>
      </c>
      <c r="P816" s="89"/>
    </row>
    <row r="817" spans="1:16" ht="12.75" customHeight="1">
      <c r="A817" s="320">
        <f t="shared" si="33"/>
        <v>764</v>
      </c>
      <c r="B817" s="201" t="s">
        <v>671</v>
      </c>
      <c r="C817" s="182" t="s">
        <v>813</v>
      </c>
      <c r="D817" s="149" t="s">
        <v>814</v>
      </c>
      <c r="E817" s="182" t="s">
        <v>654</v>
      </c>
      <c r="F817" s="150"/>
      <c r="G817" s="296">
        <v>110</v>
      </c>
      <c r="H817" s="296">
        <f t="shared" si="32"/>
        <v>101.83950000000002</v>
      </c>
      <c r="I817" s="321">
        <f t="shared" si="34"/>
        <v>96.990000000000009</v>
      </c>
      <c r="J817" s="241">
        <v>45014</v>
      </c>
      <c r="K817" s="200"/>
      <c r="L817" s="200"/>
      <c r="M817" s="200"/>
      <c r="N817" s="66"/>
      <c r="O817" s="294">
        <v>91.5</v>
      </c>
      <c r="P817" s="89"/>
    </row>
    <row r="818" spans="1:16" ht="12.75" customHeight="1">
      <c r="A818" s="320">
        <f>A817+1</f>
        <v>765</v>
      </c>
      <c r="B818" s="201" t="s">
        <v>672</v>
      </c>
      <c r="C818" s="182" t="s">
        <v>813</v>
      </c>
      <c r="D818" s="149" t="s">
        <v>814</v>
      </c>
      <c r="E818" s="182" t="s">
        <v>654</v>
      </c>
      <c r="F818" s="150"/>
      <c r="G818" s="296">
        <f>H818*1.07</f>
        <v>129.61864440000002</v>
      </c>
      <c r="H818" s="296">
        <f t="shared" si="32"/>
        <v>121.13892000000001</v>
      </c>
      <c r="I818" s="321">
        <f t="shared" si="34"/>
        <v>115.3704</v>
      </c>
      <c r="J818" s="241">
        <v>45014</v>
      </c>
      <c r="K818" s="200"/>
      <c r="L818" s="200"/>
      <c r="M818" s="200"/>
      <c r="N818" s="66"/>
      <c r="O818" s="294">
        <v>108.84</v>
      </c>
      <c r="P818" s="89"/>
    </row>
    <row r="819" spans="1:16" ht="12.75" customHeight="1">
      <c r="A819" s="320">
        <f t="shared" ref="A819:A844" si="35">A818+1</f>
        <v>766</v>
      </c>
      <c r="B819" s="201" t="s">
        <v>673</v>
      </c>
      <c r="C819" s="182" t="s">
        <v>813</v>
      </c>
      <c r="D819" s="149" t="s">
        <v>814</v>
      </c>
      <c r="E819" s="182" t="s">
        <v>654</v>
      </c>
      <c r="F819" s="150"/>
      <c r="G819" s="296">
        <f>H819*1.07</f>
        <v>139.83665220000003</v>
      </c>
      <c r="H819" s="296">
        <f t="shared" si="32"/>
        <v>130.68846000000002</v>
      </c>
      <c r="I819" s="321">
        <f>O819*1.06</f>
        <v>124.46520000000001</v>
      </c>
      <c r="J819" s="241">
        <v>45014</v>
      </c>
      <c r="K819" s="200"/>
      <c r="L819" s="200"/>
      <c r="M819" s="200"/>
      <c r="N819" s="66"/>
      <c r="O819" s="294">
        <v>117.42</v>
      </c>
      <c r="P819" s="89"/>
    </row>
    <row r="820" spans="1:16" ht="12.75" customHeight="1">
      <c r="A820" s="320">
        <f t="shared" si="35"/>
        <v>767</v>
      </c>
      <c r="B820" s="201" t="s">
        <v>674</v>
      </c>
      <c r="C820" s="182" t="s">
        <v>813</v>
      </c>
      <c r="D820" s="149" t="s">
        <v>814</v>
      </c>
      <c r="E820" s="182" t="s">
        <v>654</v>
      </c>
      <c r="F820" s="150"/>
      <c r="G820" s="296">
        <v>155</v>
      </c>
      <c r="H820" s="296">
        <f t="shared" si="32"/>
        <v>145.31328000000002</v>
      </c>
      <c r="I820" s="321">
        <f t="shared" ref="I820:I839" si="36">O820*1.06</f>
        <v>138.39360000000002</v>
      </c>
      <c r="J820" s="241">
        <v>45014</v>
      </c>
      <c r="K820" s="200"/>
      <c r="L820" s="200"/>
      <c r="M820" s="200"/>
      <c r="N820" s="66"/>
      <c r="O820" s="294">
        <v>130.56</v>
      </c>
      <c r="P820" s="89"/>
    </row>
    <row r="821" spans="1:16" ht="12.75" customHeight="1">
      <c r="A821" s="320">
        <f t="shared" si="35"/>
        <v>768</v>
      </c>
      <c r="B821" s="201" t="s">
        <v>675</v>
      </c>
      <c r="C821" s="182" t="s">
        <v>813</v>
      </c>
      <c r="D821" s="149" t="s">
        <v>814</v>
      </c>
      <c r="E821" s="182" t="s">
        <v>654</v>
      </c>
      <c r="F821" s="150"/>
      <c r="G821" s="296">
        <v>170</v>
      </c>
      <c r="H821" s="296">
        <f t="shared" si="32"/>
        <v>156.33198000000002</v>
      </c>
      <c r="I821" s="321">
        <f t="shared" si="36"/>
        <v>148.88760000000002</v>
      </c>
      <c r="J821" s="241">
        <v>45014</v>
      </c>
      <c r="K821" s="200"/>
      <c r="L821" s="200"/>
      <c r="M821" s="200"/>
      <c r="N821" s="66"/>
      <c r="O821" s="294">
        <v>140.46</v>
      </c>
      <c r="P821" s="89"/>
    </row>
    <row r="822" spans="1:16" ht="12.75" customHeight="1">
      <c r="A822" s="320">
        <f t="shared" si="35"/>
        <v>769</v>
      </c>
      <c r="B822" s="201" t="s">
        <v>676</v>
      </c>
      <c r="C822" s="182" t="s">
        <v>813</v>
      </c>
      <c r="D822" s="149" t="s">
        <v>814</v>
      </c>
      <c r="E822" s="182" t="s">
        <v>654</v>
      </c>
      <c r="F822" s="150"/>
      <c r="G822" s="296">
        <v>200</v>
      </c>
      <c r="H822" s="296">
        <f t="shared" si="32"/>
        <v>185.78196000000003</v>
      </c>
      <c r="I822" s="321">
        <f t="shared" si="36"/>
        <v>176.93520000000001</v>
      </c>
      <c r="J822" s="241">
        <v>45014</v>
      </c>
      <c r="K822" s="200"/>
      <c r="L822" s="200"/>
      <c r="M822" s="200"/>
      <c r="N822" s="66"/>
      <c r="O822" s="294">
        <v>166.92</v>
      </c>
      <c r="P822" s="89"/>
    </row>
    <row r="823" spans="1:16" ht="12.75" customHeight="1">
      <c r="A823" s="320">
        <f t="shared" si="35"/>
        <v>770</v>
      </c>
      <c r="B823" s="201" t="s">
        <v>677</v>
      </c>
      <c r="C823" s="182" t="s">
        <v>813</v>
      </c>
      <c r="D823" s="149" t="s">
        <v>814</v>
      </c>
      <c r="E823" s="182" t="s">
        <v>654</v>
      </c>
      <c r="F823" s="150"/>
      <c r="G823" s="296">
        <v>185</v>
      </c>
      <c r="H823" s="296">
        <f t="shared" si="32"/>
        <v>174.29580000000001</v>
      </c>
      <c r="I823" s="321">
        <f t="shared" si="36"/>
        <v>165.99600000000001</v>
      </c>
      <c r="J823" s="241">
        <v>45014</v>
      </c>
      <c r="K823" s="200"/>
      <c r="L823" s="200"/>
      <c r="M823" s="200"/>
      <c r="N823" s="66"/>
      <c r="O823" s="294">
        <v>156.6</v>
      </c>
      <c r="P823" s="89"/>
    </row>
    <row r="824" spans="1:16" ht="12.75" customHeight="1">
      <c r="A824" s="320">
        <f t="shared" si="35"/>
        <v>771</v>
      </c>
      <c r="B824" s="201" t="s">
        <v>678</v>
      </c>
      <c r="C824" s="182" t="s">
        <v>813</v>
      </c>
      <c r="D824" s="149" t="s">
        <v>814</v>
      </c>
      <c r="E824" s="182" t="s">
        <v>654</v>
      </c>
      <c r="F824" s="150"/>
      <c r="G824" s="296">
        <v>210</v>
      </c>
      <c r="H824" s="296">
        <f t="shared" si="32"/>
        <v>193.79556000000002</v>
      </c>
      <c r="I824" s="321">
        <f t="shared" si="36"/>
        <v>184.56720000000001</v>
      </c>
      <c r="J824" s="241">
        <v>45014</v>
      </c>
      <c r="K824" s="200"/>
      <c r="L824" s="200"/>
      <c r="M824" s="200"/>
      <c r="N824" s="66"/>
      <c r="O824" s="294">
        <v>174.12</v>
      </c>
      <c r="P824" s="89"/>
    </row>
    <row r="825" spans="1:16" ht="12.75" customHeight="1">
      <c r="A825" s="320">
        <f t="shared" si="35"/>
        <v>772</v>
      </c>
      <c r="B825" s="201" t="s">
        <v>679</v>
      </c>
      <c r="C825" s="182" t="s">
        <v>813</v>
      </c>
      <c r="D825" s="149" t="s">
        <v>814</v>
      </c>
      <c r="E825" s="182" t="s">
        <v>654</v>
      </c>
      <c r="F825" s="150"/>
      <c r="G825" s="296">
        <v>225</v>
      </c>
      <c r="H825" s="296">
        <f t="shared" si="32"/>
        <v>208.42037999999999</v>
      </c>
      <c r="I825" s="321">
        <f t="shared" si="36"/>
        <v>198.4956</v>
      </c>
      <c r="J825" s="241">
        <v>45014</v>
      </c>
      <c r="K825" s="200"/>
      <c r="L825" s="200"/>
      <c r="M825" s="200"/>
      <c r="N825" s="66"/>
      <c r="O825" s="294">
        <v>187.26</v>
      </c>
      <c r="P825" s="89"/>
    </row>
    <row r="826" spans="1:16" ht="12.75" customHeight="1">
      <c r="A826" s="320">
        <f t="shared" si="35"/>
        <v>773</v>
      </c>
      <c r="B826" s="201" t="s">
        <v>680</v>
      </c>
      <c r="C826" s="182" t="s">
        <v>813</v>
      </c>
      <c r="D826" s="149" t="s">
        <v>814</v>
      </c>
      <c r="E826" s="182" t="s">
        <v>654</v>
      </c>
      <c r="F826" s="150"/>
      <c r="G826" s="296">
        <v>180</v>
      </c>
      <c r="H826" s="296">
        <f t="shared" si="32"/>
        <v>169.22051999999999</v>
      </c>
      <c r="I826" s="321">
        <f t="shared" si="36"/>
        <v>161.16239999999999</v>
      </c>
      <c r="J826" s="241">
        <v>45014</v>
      </c>
      <c r="K826" s="200"/>
      <c r="L826" s="200"/>
      <c r="M826" s="200"/>
      <c r="N826" s="66"/>
      <c r="O826" s="294">
        <v>152.04</v>
      </c>
      <c r="P826" s="89"/>
    </row>
    <row r="827" spans="1:16" ht="12.75" customHeight="1">
      <c r="A827" s="320">
        <f t="shared" si="35"/>
        <v>774</v>
      </c>
      <c r="B827" s="201" t="s">
        <v>681</v>
      </c>
      <c r="C827" s="182" t="s">
        <v>813</v>
      </c>
      <c r="D827" s="149" t="s">
        <v>814</v>
      </c>
      <c r="E827" s="182" t="s">
        <v>654</v>
      </c>
      <c r="F827" s="150"/>
      <c r="G827" s="296">
        <v>205</v>
      </c>
      <c r="H827" s="296">
        <f t="shared" si="32"/>
        <v>187.91892000000001</v>
      </c>
      <c r="I827" s="321">
        <f t="shared" si="36"/>
        <v>178.97040000000001</v>
      </c>
      <c r="J827" s="241">
        <v>45014</v>
      </c>
      <c r="K827" s="200"/>
      <c r="L827" s="200"/>
      <c r="M827" s="200"/>
      <c r="N827" s="66"/>
      <c r="O827" s="294">
        <v>168.84</v>
      </c>
      <c r="P827" s="89"/>
    </row>
    <row r="828" spans="1:16" ht="12.75" customHeight="1">
      <c r="A828" s="320">
        <f t="shared" si="35"/>
        <v>775</v>
      </c>
      <c r="B828" s="201" t="s">
        <v>682</v>
      </c>
      <c r="C828" s="182" t="s">
        <v>813</v>
      </c>
      <c r="D828" s="149" t="s">
        <v>814</v>
      </c>
      <c r="E828" s="182" t="s">
        <v>654</v>
      </c>
      <c r="F828" s="150"/>
      <c r="G828" s="296">
        <f>H828*1.07</f>
        <v>215.00689140000003</v>
      </c>
      <c r="H828" s="296">
        <f t="shared" si="32"/>
        <v>200.94102000000001</v>
      </c>
      <c r="I828" s="321">
        <f t="shared" si="36"/>
        <v>191.3724</v>
      </c>
      <c r="J828" s="241">
        <v>45014</v>
      </c>
      <c r="K828" s="200"/>
      <c r="L828" s="200"/>
      <c r="M828" s="200"/>
      <c r="N828" s="66"/>
      <c r="O828" s="294">
        <v>180.54</v>
      </c>
      <c r="P828" s="89"/>
    </row>
    <row r="829" spans="1:16" ht="12.75" customHeight="1">
      <c r="A829" s="320">
        <f t="shared" si="35"/>
        <v>776</v>
      </c>
      <c r="B829" s="201" t="s">
        <v>683</v>
      </c>
      <c r="C829" s="182" t="s">
        <v>813</v>
      </c>
      <c r="D829" s="149" t="s">
        <v>814</v>
      </c>
      <c r="E829" s="182" t="s">
        <v>654</v>
      </c>
      <c r="F829" s="150"/>
      <c r="G829" s="296">
        <v>260</v>
      </c>
      <c r="H829" s="296">
        <f t="shared" si="32"/>
        <v>242.07750000000001</v>
      </c>
      <c r="I829" s="321">
        <f t="shared" si="36"/>
        <v>230.55</v>
      </c>
      <c r="J829" s="241">
        <v>45014</v>
      </c>
      <c r="K829" s="200"/>
      <c r="L829" s="200"/>
      <c r="M829" s="200"/>
      <c r="N829" s="66"/>
      <c r="O829" s="294">
        <v>217.5</v>
      </c>
      <c r="P829" s="89"/>
    </row>
    <row r="830" spans="1:16" ht="12.75" customHeight="1">
      <c r="A830" s="320">
        <f t="shared" si="35"/>
        <v>777</v>
      </c>
      <c r="B830" s="201" t="s">
        <v>684</v>
      </c>
      <c r="C830" s="182" t="s">
        <v>813</v>
      </c>
      <c r="D830" s="149" t="s">
        <v>814</v>
      </c>
      <c r="E830" s="182" t="s">
        <v>654</v>
      </c>
      <c r="F830" s="150"/>
      <c r="G830" s="296">
        <v>270</v>
      </c>
      <c r="H830" s="296">
        <f t="shared" si="32"/>
        <v>250.55856000000003</v>
      </c>
      <c r="I830" s="321">
        <f t="shared" si="36"/>
        <v>238.62720000000002</v>
      </c>
      <c r="J830" s="241">
        <v>45014</v>
      </c>
      <c r="K830" s="200"/>
      <c r="L830" s="200"/>
      <c r="M830" s="200"/>
      <c r="N830" s="66"/>
      <c r="O830" s="294">
        <v>225.12</v>
      </c>
      <c r="P830" s="89"/>
    </row>
    <row r="831" spans="1:16" ht="12.75" customHeight="1">
      <c r="A831" s="320">
        <f t="shared" si="35"/>
        <v>778</v>
      </c>
      <c r="B831" s="201" t="s">
        <v>685</v>
      </c>
      <c r="C831" s="182" t="s">
        <v>813</v>
      </c>
      <c r="D831" s="149" t="s">
        <v>814</v>
      </c>
      <c r="E831" s="182" t="s">
        <v>654</v>
      </c>
      <c r="F831" s="150"/>
      <c r="G831" s="296">
        <f>H831*1.07</f>
        <v>210.36234239999999</v>
      </c>
      <c r="H831" s="296">
        <f t="shared" si="32"/>
        <v>196.60031999999998</v>
      </c>
      <c r="I831" s="321">
        <f t="shared" si="36"/>
        <v>187.23839999999998</v>
      </c>
      <c r="J831" s="241">
        <v>45014</v>
      </c>
      <c r="K831" s="200"/>
      <c r="L831" s="200"/>
      <c r="M831" s="200"/>
      <c r="N831" s="66"/>
      <c r="O831" s="294">
        <v>176.64</v>
      </c>
      <c r="P831" s="89"/>
    </row>
    <row r="832" spans="1:16" ht="12.75" customHeight="1">
      <c r="A832" s="320">
        <f t="shared" si="35"/>
        <v>779</v>
      </c>
      <c r="B832" s="201" t="s">
        <v>686</v>
      </c>
      <c r="C832" s="182" t="s">
        <v>813</v>
      </c>
      <c r="D832" s="149" t="s">
        <v>814</v>
      </c>
      <c r="E832" s="182" t="s">
        <v>654</v>
      </c>
      <c r="F832" s="150"/>
      <c r="G832" s="296">
        <f>H832*1.07</f>
        <v>234.58545180000002</v>
      </c>
      <c r="H832" s="296">
        <f t="shared" si="32"/>
        <v>219.23874000000001</v>
      </c>
      <c r="I832" s="321">
        <f t="shared" si="36"/>
        <v>208.7988</v>
      </c>
      <c r="J832" s="241">
        <v>45014</v>
      </c>
      <c r="K832" s="200"/>
      <c r="L832" s="200"/>
      <c r="M832" s="200"/>
      <c r="N832" s="66"/>
      <c r="O832" s="294">
        <v>196.98</v>
      </c>
      <c r="P832" s="89"/>
    </row>
    <row r="833" spans="1:16" ht="12.75" customHeight="1">
      <c r="A833" s="320">
        <f t="shared" si="35"/>
        <v>780</v>
      </c>
      <c r="B833" s="201" t="s">
        <v>687</v>
      </c>
      <c r="C833" s="182" t="s">
        <v>813</v>
      </c>
      <c r="D833" s="149" t="s">
        <v>814</v>
      </c>
      <c r="E833" s="182" t="s">
        <v>654</v>
      </c>
      <c r="F833" s="150"/>
      <c r="G833" s="296">
        <v>250</v>
      </c>
      <c r="H833" s="296">
        <f t="shared" si="32"/>
        <v>232.92864000000003</v>
      </c>
      <c r="I833" s="321">
        <f t="shared" si="36"/>
        <v>221.83680000000001</v>
      </c>
      <c r="J833" s="241">
        <v>45014</v>
      </c>
      <c r="K833" s="200"/>
      <c r="L833" s="200"/>
      <c r="M833" s="200"/>
      <c r="N833" s="66"/>
      <c r="O833" s="294">
        <v>209.28</v>
      </c>
      <c r="P833" s="89"/>
    </row>
    <row r="834" spans="1:16" ht="12.75" customHeight="1">
      <c r="A834" s="320">
        <f t="shared" si="35"/>
        <v>781</v>
      </c>
      <c r="B834" s="201" t="s">
        <v>688</v>
      </c>
      <c r="C834" s="182" t="s">
        <v>813</v>
      </c>
      <c r="D834" s="149" t="s">
        <v>814</v>
      </c>
      <c r="E834" s="182" t="s">
        <v>654</v>
      </c>
      <c r="F834" s="150"/>
      <c r="G834" s="296">
        <v>300</v>
      </c>
      <c r="H834" s="296">
        <f t="shared" si="32"/>
        <v>281.41092000000003</v>
      </c>
      <c r="I834" s="321">
        <f t="shared" si="36"/>
        <v>268.0104</v>
      </c>
      <c r="J834" s="241">
        <v>45014</v>
      </c>
      <c r="K834" s="200"/>
      <c r="L834" s="200"/>
      <c r="M834" s="200"/>
      <c r="N834" s="66"/>
      <c r="O834" s="294">
        <v>252.84</v>
      </c>
      <c r="P834" s="89"/>
    </row>
    <row r="835" spans="1:16" ht="12.75" customHeight="1">
      <c r="A835" s="320">
        <f t="shared" si="35"/>
        <v>782</v>
      </c>
      <c r="B835" s="201" t="s">
        <v>689</v>
      </c>
      <c r="C835" s="182" t="s">
        <v>813</v>
      </c>
      <c r="D835" s="149" t="s">
        <v>814</v>
      </c>
      <c r="E835" s="182" t="s">
        <v>654</v>
      </c>
      <c r="F835" s="150"/>
      <c r="G835" s="296">
        <v>315</v>
      </c>
      <c r="H835" s="296">
        <f t="shared" si="32"/>
        <v>292.29606000000001</v>
      </c>
      <c r="I835" s="321">
        <f t="shared" si="36"/>
        <v>278.37720000000002</v>
      </c>
      <c r="J835" s="241">
        <v>45014</v>
      </c>
      <c r="K835" s="200"/>
      <c r="L835" s="200"/>
      <c r="M835" s="200"/>
      <c r="N835" s="66"/>
      <c r="O835" s="294">
        <v>262.62</v>
      </c>
      <c r="P835" s="89"/>
    </row>
    <row r="836" spans="1:16" ht="12.75" customHeight="1">
      <c r="A836" s="320">
        <f t="shared" si="35"/>
        <v>783</v>
      </c>
      <c r="B836" s="201" t="s">
        <v>690</v>
      </c>
      <c r="C836" s="182" t="s">
        <v>813</v>
      </c>
      <c r="D836" s="149" t="s">
        <v>814</v>
      </c>
      <c r="E836" s="182" t="s">
        <v>654</v>
      </c>
      <c r="F836" s="150"/>
      <c r="G836" s="296">
        <v>235</v>
      </c>
      <c r="H836" s="296">
        <f t="shared" si="32"/>
        <v>218.10348000000005</v>
      </c>
      <c r="I836" s="321">
        <f t="shared" si="36"/>
        <v>207.71760000000003</v>
      </c>
      <c r="J836" s="241">
        <v>45014</v>
      </c>
      <c r="K836" s="200"/>
      <c r="L836" s="200"/>
      <c r="M836" s="200"/>
      <c r="N836" s="66"/>
      <c r="O836" s="294">
        <v>195.96</v>
      </c>
      <c r="P836" s="89"/>
    </row>
    <row r="837" spans="1:16" ht="12.75" customHeight="1">
      <c r="A837" s="320">
        <f t="shared" si="35"/>
        <v>784</v>
      </c>
      <c r="B837" s="201" t="s">
        <v>691</v>
      </c>
      <c r="C837" s="182" t="s">
        <v>813</v>
      </c>
      <c r="D837" s="149" t="s">
        <v>814</v>
      </c>
      <c r="E837" s="182" t="s">
        <v>654</v>
      </c>
      <c r="F837" s="150"/>
      <c r="G837" s="296">
        <v>270</v>
      </c>
      <c r="H837" s="296">
        <f t="shared" si="32"/>
        <v>250.55856000000003</v>
      </c>
      <c r="I837" s="321">
        <f t="shared" si="36"/>
        <v>238.62720000000002</v>
      </c>
      <c r="J837" s="241">
        <v>45014</v>
      </c>
      <c r="K837" s="200"/>
      <c r="L837" s="200"/>
      <c r="M837" s="200"/>
      <c r="N837" s="66"/>
      <c r="O837" s="294">
        <v>225.12</v>
      </c>
      <c r="P837" s="89"/>
    </row>
    <row r="838" spans="1:16" ht="12.75" customHeight="1">
      <c r="A838" s="320">
        <f t="shared" si="35"/>
        <v>785</v>
      </c>
      <c r="B838" s="201" t="s">
        <v>692</v>
      </c>
      <c r="C838" s="182" t="s">
        <v>813</v>
      </c>
      <c r="D838" s="149" t="s">
        <v>814</v>
      </c>
      <c r="E838" s="182" t="s">
        <v>654</v>
      </c>
      <c r="F838" s="150"/>
      <c r="G838" s="296">
        <v>290</v>
      </c>
      <c r="H838" s="296">
        <f t="shared" si="32"/>
        <v>267.05322000000001</v>
      </c>
      <c r="I838" s="321">
        <f t="shared" si="36"/>
        <v>254.3364</v>
      </c>
      <c r="J838" s="241">
        <v>45014</v>
      </c>
      <c r="K838" s="200"/>
      <c r="L838" s="200"/>
      <c r="M838" s="200"/>
      <c r="N838" s="66"/>
      <c r="O838" s="294">
        <v>239.94</v>
      </c>
      <c r="P838" s="89"/>
    </row>
    <row r="839" spans="1:16" ht="12.75" customHeight="1">
      <c r="A839" s="320">
        <f t="shared" si="35"/>
        <v>786</v>
      </c>
      <c r="B839" s="201" t="s">
        <v>693</v>
      </c>
      <c r="C839" s="182" t="s">
        <v>813</v>
      </c>
      <c r="D839" s="149" t="s">
        <v>814</v>
      </c>
      <c r="E839" s="182" t="s">
        <v>654</v>
      </c>
      <c r="F839" s="150"/>
      <c r="G839" s="296">
        <v>345</v>
      </c>
      <c r="H839" s="296">
        <f t="shared" si="32"/>
        <v>321.01146000000006</v>
      </c>
      <c r="I839" s="321">
        <f t="shared" si="36"/>
        <v>305.72520000000003</v>
      </c>
      <c r="J839" s="241">
        <v>45014</v>
      </c>
      <c r="K839" s="200"/>
      <c r="L839" s="200"/>
      <c r="M839" s="200"/>
      <c r="N839" s="66"/>
      <c r="O839" s="294">
        <v>288.42</v>
      </c>
      <c r="P839" s="89"/>
    </row>
    <row r="840" spans="1:16" ht="12.75" customHeight="1">
      <c r="A840" s="320">
        <f t="shared" si="35"/>
        <v>787</v>
      </c>
      <c r="B840" s="201" t="s">
        <v>694</v>
      </c>
      <c r="C840" s="182" t="s">
        <v>813</v>
      </c>
      <c r="D840" s="149" t="s">
        <v>814</v>
      </c>
      <c r="E840" s="182" t="s">
        <v>654</v>
      </c>
      <c r="F840" s="150"/>
      <c r="G840" s="296">
        <v>355</v>
      </c>
      <c r="H840" s="296">
        <f t="shared" si="32"/>
        <v>334.03356000000002</v>
      </c>
      <c r="I840" s="321">
        <f>O840*1.06</f>
        <v>318.12720000000002</v>
      </c>
      <c r="J840" s="241">
        <v>45014</v>
      </c>
      <c r="K840" s="200"/>
      <c r="L840" s="200"/>
      <c r="M840" s="200"/>
      <c r="N840" s="66"/>
      <c r="O840" s="294">
        <v>300.12</v>
      </c>
      <c r="P840" s="89"/>
    </row>
    <row r="841" spans="1:16" ht="12.75" customHeight="1">
      <c r="A841" s="320">
        <f t="shared" si="35"/>
        <v>788</v>
      </c>
      <c r="B841" s="201" t="s">
        <v>695</v>
      </c>
      <c r="C841" s="182" t="s">
        <v>813</v>
      </c>
      <c r="D841" s="149" t="s">
        <v>814</v>
      </c>
      <c r="E841" s="182" t="s">
        <v>654</v>
      </c>
      <c r="F841" s="150"/>
      <c r="G841" s="296">
        <f>H841*1.07</f>
        <v>12.6474642</v>
      </c>
      <c r="H841" s="296">
        <f t="shared" si="32"/>
        <v>11.82006</v>
      </c>
      <c r="I841" s="321">
        <f t="shared" ref="I841:I853" si="37">O841*1.06</f>
        <v>11.257199999999999</v>
      </c>
      <c r="J841" s="241">
        <v>45014</v>
      </c>
      <c r="K841" s="200"/>
      <c r="L841" s="200"/>
      <c r="M841" s="200"/>
      <c r="N841" s="66"/>
      <c r="O841" s="294">
        <v>10.62</v>
      </c>
      <c r="P841" s="89"/>
    </row>
    <row r="842" spans="1:16" ht="12.75" customHeight="1">
      <c r="A842" s="320">
        <f t="shared" si="35"/>
        <v>789</v>
      </c>
      <c r="B842" s="201" t="s">
        <v>696</v>
      </c>
      <c r="C842" s="182" t="s">
        <v>813</v>
      </c>
      <c r="D842" s="149" t="s">
        <v>814</v>
      </c>
      <c r="E842" s="182" t="s">
        <v>654</v>
      </c>
      <c r="F842" s="150"/>
      <c r="G842" s="296">
        <f>H842*1.07</f>
        <v>18.190000000000001</v>
      </c>
      <c r="H842" s="296">
        <v>17</v>
      </c>
      <c r="I842" s="321">
        <f t="shared" si="37"/>
        <v>15.518400000000002</v>
      </c>
      <c r="J842" s="241">
        <v>45014</v>
      </c>
      <c r="K842" s="200"/>
      <c r="L842" s="200"/>
      <c r="M842" s="200"/>
      <c r="N842" s="66"/>
      <c r="O842" s="294">
        <v>14.64</v>
      </c>
      <c r="P842" s="89"/>
    </row>
    <row r="843" spans="1:16" ht="12.75" customHeight="1">
      <c r="A843" s="320">
        <f t="shared" si="35"/>
        <v>790</v>
      </c>
      <c r="B843" s="201" t="s">
        <v>697</v>
      </c>
      <c r="C843" s="182" t="s">
        <v>813</v>
      </c>
      <c r="D843" s="149" t="s">
        <v>814</v>
      </c>
      <c r="E843" s="182" t="s">
        <v>654</v>
      </c>
      <c r="F843" s="150"/>
      <c r="G843" s="296">
        <v>8</v>
      </c>
      <c r="H843" s="296">
        <v>7</v>
      </c>
      <c r="I843" s="321">
        <f t="shared" si="37"/>
        <v>6.1692000000000009</v>
      </c>
      <c r="J843" s="241">
        <v>45014</v>
      </c>
      <c r="K843" s="200"/>
      <c r="L843" s="200"/>
      <c r="M843" s="200"/>
      <c r="N843" s="66"/>
      <c r="O843" s="294">
        <v>5.82</v>
      </c>
      <c r="P843" s="89"/>
    </row>
    <row r="844" spans="1:16" ht="12.75" customHeight="1">
      <c r="A844" s="320">
        <f t="shared" si="35"/>
        <v>791</v>
      </c>
      <c r="B844" s="201" t="s">
        <v>698</v>
      </c>
      <c r="C844" s="182" t="s">
        <v>813</v>
      </c>
      <c r="D844" s="149" t="s">
        <v>814</v>
      </c>
      <c r="E844" s="182" t="s">
        <v>654</v>
      </c>
      <c r="F844" s="150"/>
      <c r="G844" s="296">
        <f>H844*1.07</f>
        <v>9.6300000000000008</v>
      </c>
      <c r="H844" s="296">
        <v>9</v>
      </c>
      <c r="I844" s="321">
        <f t="shared" si="37"/>
        <v>7.7592000000000008</v>
      </c>
      <c r="J844" s="241">
        <v>45014</v>
      </c>
      <c r="K844" s="200"/>
      <c r="L844" s="200"/>
      <c r="M844" s="200"/>
      <c r="N844" s="66"/>
      <c r="O844" s="294">
        <v>7.32</v>
      </c>
      <c r="P844" s="89"/>
    </row>
    <row r="845" spans="1:16" ht="12.75" customHeight="1">
      <c r="A845" s="320">
        <f>A844+1</f>
        <v>792</v>
      </c>
      <c r="B845" s="201" t="s">
        <v>644</v>
      </c>
      <c r="C845" s="182" t="s">
        <v>813</v>
      </c>
      <c r="D845" s="149" t="s">
        <v>814</v>
      </c>
      <c r="E845" s="182" t="s">
        <v>654</v>
      </c>
      <c r="F845" s="150"/>
      <c r="G845" s="296">
        <f>H845*1.07</f>
        <v>12.84</v>
      </c>
      <c r="H845" s="296">
        <v>12</v>
      </c>
      <c r="I845" s="321">
        <f t="shared" si="37"/>
        <v>10.939200000000001</v>
      </c>
      <c r="J845" s="241">
        <v>45014</v>
      </c>
      <c r="K845" s="200"/>
      <c r="L845" s="200"/>
      <c r="M845" s="200"/>
      <c r="N845" s="66"/>
      <c r="O845" s="294">
        <v>10.32</v>
      </c>
      <c r="P845" s="89"/>
    </row>
    <row r="846" spans="1:16" ht="12.75" customHeight="1">
      <c r="A846" s="320">
        <f t="shared" ref="A846:A853" si="38">A845+1</f>
        <v>793</v>
      </c>
      <c r="B846" s="201" t="s">
        <v>699</v>
      </c>
      <c r="C846" s="182" t="s">
        <v>813</v>
      </c>
      <c r="D846" s="149" t="s">
        <v>814</v>
      </c>
      <c r="E846" s="182" t="s">
        <v>654</v>
      </c>
      <c r="F846" s="150"/>
      <c r="G846" s="296">
        <v>20</v>
      </c>
      <c r="H846" s="296">
        <f t="shared" si="32"/>
        <v>17.696700000000003</v>
      </c>
      <c r="I846" s="321">
        <f t="shared" si="37"/>
        <v>16.854000000000003</v>
      </c>
      <c r="J846" s="241">
        <v>45014</v>
      </c>
      <c r="K846" s="200"/>
      <c r="L846" s="200"/>
      <c r="M846" s="200"/>
      <c r="N846" s="66"/>
      <c r="O846" s="294">
        <v>15.9</v>
      </c>
      <c r="P846" s="89"/>
    </row>
    <row r="847" spans="1:16" ht="12.75" customHeight="1">
      <c r="A847" s="320">
        <f t="shared" si="38"/>
        <v>794</v>
      </c>
      <c r="B847" s="201" t="s">
        <v>700</v>
      </c>
      <c r="C847" s="182" t="s">
        <v>813</v>
      </c>
      <c r="D847" s="149" t="s">
        <v>814</v>
      </c>
      <c r="E847" s="182" t="s">
        <v>654</v>
      </c>
      <c r="F847" s="150"/>
      <c r="G847" s="296">
        <v>30</v>
      </c>
      <c r="H847" s="296">
        <f t="shared" si="32"/>
        <v>24.641820000000003</v>
      </c>
      <c r="I847" s="321">
        <f t="shared" si="37"/>
        <v>23.468400000000003</v>
      </c>
      <c r="J847" s="241">
        <v>45014</v>
      </c>
      <c r="K847" s="200"/>
      <c r="L847" s="200"/>
      <c r="M847" s="200"/>
      <c r="N847" s="66"/>
      <c r="O847" s="294">
        <v>22.14</v>
      </c>
      <c r="P847" s="89"/>
    </row>
    <row r="848" spans="1:16" ht="12.75" customHeight="1">
      <c r="A848" s="320">
        <f t="shared" si="38"/>
        <v>795</v>
      </c>
      <c r="B848" s="201" t="s">
        <v>701</v>
      </c>
      <c r="C848" s="182" t="s">
        <v>813</v>
      </c>
      <c r="D848" s="149" t="s">
        <v>814</v>
      </c>
      <c r="E848" s="182" t="s">
        <v>654</v>
      </c>
      <c r="F848" s="150"/>
      <c r="G848" s="296">
        <v>5</v>
      </c>
      <c r="H848" s="296">
        <f t="shared" si="32"/>
        <v>3.5393400000000006</v>
      </c>
      <c r="I848" s="321">
        <f t="shared" si="37"/>
        <v>3.3708000000000005</v>
      </c>
      <c r="J848" s="241">
        <v>45014</v>
      </c>
      <c r="K848" s="200"/>
      <c r="L848" s="200"/>
      <c r="M848" s="200"/>
      <c r="N848" s="66"/>
      <c r="O848" s="294">
        <v>3.18</v>
      </c>
      <c r="P848" s="89"/>
    </row>
    <row r="849" spans="1:16" ht="12.75" customHeight="1">
      <c r="A849" s="320">
        <f t="shared" si="38"/>
        <v>796</v>
      </c>
      <c r="B849" s="201" t="s">
        <v>702</v>
      </c>
      <c r="C849" s="182" t="s">
        <v>813</v>
      </c>
      <c r="D849" s="149" t="s">
        <v>814</v>
      </c>
      <c r="E849" s="182" t="s">
        <v>654</v>
      </c>
      <c r="F849" s="150"/>
      <c r="G849" s="296">
        <f>H849*1.07</f>
        <v>5.3500000000000005</v>
      </c>
      <c r="H849" s="296">
        <v>5</v>
      </c>
      <c r="I849" s="321">
        <f t="shared" si="37"/>
        <v>3.7524000000000002</v>
      </c>
      <c r="J849" s="241">
        <v>45014</v>
      </c>
      <c r="K849" s="200"/>
      <c r="L849" s="200"/>
      <c r="M849" s="200"/>
      <c r="N849" s="66"/>
      <c r="O849" s="294">
        <v>3.54</v>
      </c>
      <c r="P849" s="89"/>
    </row>
    <row r="850" spans="1:16" ht="12.75" customHeight="1">
      <c r="A850" s="320">
        <f t="shared" si="38"/>
        <v>797</v>
      </c>
      <c r="B850" s="201" t="s">
        <v>703</v>
      </c>
      <c r="C850" s="182" t="s">
        <v>813</v>
      </c>
      <c r="D850" s="149" t="s">
        <v>814</v>
      </c>
      <c r="E850" s="182" t="s">
        <v>654</v>
      </c>
      <c r="F850" s="150"/>
      <c r="G850" s="296">
        <f>H850*1.07</f>
        <v>4.8589128000000006</v>
      </c>
      <c r="H850" s="296">
        <f t="shared" si="32"/>
        <v>4.5410400000000006</v>
      </c>
      <c r="I850" s="321">
        <f t="shared" si="37"/>
        <v>4.3248000000000006</v>
      </c>
      <c r="J850" s="241">
        <v>45014</v>
      </c>
      <c r="K850" s="200"/>
      <c r="L850" s="200"/>
      <c r="M850" s="200"/>
      <c r="N850" s="66"/>
      <c r="O850" s="294">
        <v>4.08</v>
      </c>
      <c r="P850" s="89"/>
    </row>
    <row r="851" spans="1:16" ht="12.75" customHeight="1">
      <c r="A851" s="320">
        <f t="shared" si="38"/>
        <v>798</v>
      </c>
      <c r="B851" s="201" t="s">
        <v>645</v>
      </c>
      <c r="C851" s="182" t="s">
        <v>813</v>
      </c>
      <c r="D851" s="149" t="s">
        <v>814</v>
      </c>
      <c r="E851" s="182" t="s">
        <v>654</v>
      </c>
      <c r="F851" s="150"/>
      <c r="G851" s="296">
        <f>H851*1.07</f>
        <v>6.1450956000000012</v>
      </c>
      <c r="H851" s="296">
        <f t="shared" si="32"/>
        <v>5.7430800000000009</v>
      </c>
      <c r="I851" s="321">
        <f t="shared" si="37"/>
        <v>5.4696000000000007</v>
      </c>
      <c r="J851" s="241">
        <v>45014</v>
      </c>
      <c r="K851" s="200"/>
      <c r="L851" s="200"/>
      <c r="M851" s="200"/>
      <c r="N851" s="66"/>
      <c r="O851" s="294">
        <v>5.16</v>
      </c>
      <c r="P851" s="89"/>
    </row>
    <row r="852" spans="1:16" ht="12.75" customHeight="1">
      <c r="A852" s="320">
        <f t="shared" si="38"/>
        <v>799</v>
      </c>
      <c r="B852" s="201" t="s">
        <v>704</v>
      </c>
      <c r="C852" s="182" t="s">
        <v>813</v>
      </c>
      <c r="D852" s="149" t="s">
        <v>814</v>
      </c>
      <c r="E852" s="182" t="s">
        <v>654</v>
      </c>
      <c r="F852" s="150"/>
      <c r="G852" s="296">
        <f>H852*1.07</f>
        <v>9.2890980000000027</v>
      </c>
      <c r="H852" s="296">
        <f t="shared" si="32"/>
        <v>8.6814000000000018</v>
      </c>
      <c r="I852" s="321">
        <f t="shared" si="37"/>
        <v>8.2680000000000007</v>
      </c>
      <c r="J852" s="241">
        <v>45014</v>
      </c>
      <c r="K852" s="200"/>
      <c r="L852" s="200"/>
      <c r="M852" s="200"/>
      <c r="N852" s="66"/>
      <c r="O852" s="294">
        <v>7.8</v>
      </c>
      <c r="P852" s="89"/>
    </row>
    <row r="853" spans="1:16" ht="12.75" customHeight="1" thickBot="1">
      <c r="A853" s="324">
        <f t="shared" si="38"/>
        <v>800</v>
      </c>
      <c r="B853" s="325" t="s">
        <v>650</v>
      </c>
      <c r="C853" s="326" t="s">
        <v>813</v>
      </c>
      <c r="D853" s="327" t="s">
        <v>814</v>
      </c>
      <c r="E853" s="326" t="s">
        <v>654</v>
      </c>
      <c r="F853" s="328"/>
      <c r="G853" s="329">
        <f>H853*1.07</f>
        <v>4.9303674000000006</v>
      </c>
      <c r="H853" s="329">
        <f t="shared" si="32"/>
        <v>4.6078200000000002</v>
      </c>
      <c r="I853" s="330">
        <f t="shared" si="37"/>
        <v>4.3883999999999999</v>
      </c>
      <c r="J853" s="241">
        <v>45014</v>
      </c>
      <c r="K853" s="200"/>
      <c r="L853" s="200"/>
      <c r="M853" s="200"/>
      <c r="N853" s="66"/>
      <c r="O853" s="294">
        <v>4.1399999999999997</v>
      </c>
      <c r="P853" s="89"/>
    </row>
    <row r="854" spans="1:16" ht="12.75" customHeight="1">
      <c r="N854" s="89"/>
      <c r="O854" s="89"/>
      <c r="P854" s="89"/>
    </row>
    <row r="855" spans="1:16" ht="12.75" customHeight="1">
      <c r="N855" s="89"/>
      <c r="O855" s="89"/>
      <c r="P855" s="89"/>
    </row>
    <row r="856" spans="1:16" ht="12.75" customHeight="1">
      <c r="N856" s="89"/>
      <c r="O856" s="89"/>
      <c r="P856" s="89"/>
    </row>
    <row r="857" spans="1:16" ht="12.75" customHeight="1">
      <c r="N857" s="89"/>
      <c r="O857" s="89"/>
      <c r="P857" s="89"/>
    </row>
    <row r="858" spans="1:16" ht="12.75" customHeight="1">
      <c r="N858" s="89"/>
      <c r="O858" s="89"/>
      <c r="P858" s="89"/>
    </row>
  </sheetData>
  <sheetProtection password="EB31" sheet="1"/>
  <mergeCells count="23">
    <mergeCell ref="A357:I357"/>
    <mergeCell ref="A370:I370"/>
    <mergeCell ref="B5:B7"/>
    <mergeCell ref="A11:I11"/>
    <mergeCell ref="D3:I6"/>
    <mergeCell ref="A93:I93"/>
    <mergeCell ref="A12:I12"/>
    <mergeCell ref="A44:I44"/>
    <mergeCell ref="A67:I67"/>
    <mergeCell ref="A122:I122"/>
    <mergeCell ref="A305:I305"/>
    <mergeCell ref="A330:I330"/>
    <mergeCell ref="A145:I145"/>
    <mergeCell ref="A194:I194"/>
    <mergeCell ref="A227:I227"/>
    <mergeCell ref="A248:I248"/>
    <mergeCell ref="A727:I727"/>
    <mergeCell ref="A617:I617"/>
    <mergeCell ref="A429:I429"/>
    <mergeCell ref="A547:I547"/>
    <mergeCell ref="A632:I632"/>
    <mergeCell ref="A655:I655"/>
    <mergeCell ref="A678:I678"/>
  </mergeCells>
  <phoneticPr fontId="31" type="noConversion"/>
  <pageMargins left="0.75" right="0.75" top="1" bottom="1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короткий прайс</vt:lpstr>
    </vt:vector>
  </TitlesOfParts>
  <Manager/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Дима</dc:creator>
  <cp:keywords/>
  <dc:description/>
  <cp:lastModifiedBy>Дмитрий Петров</cp:lastModifiedBy>
  <dcterms:created xsi:type="dcterms:W3CDTF">2017-01-25T12:37:31Z</dcterms:created>
  <dcterms:modified xsi:type="dcterms:W3CDTF">2023-03-30T09:09:14Z</dcterms:modified>
  <cp:category/>
</cp:coreProperties>
</file>